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<sst xmlns="http://schemas.openxmlformats.org/spreadsheetml/2006/main" count="155" uniqueCount="8">
  <si>
    <t>2022年金寨县城市管理行政执法局公开招聘政府购买服务岗位笔试成绩</t>
  </si>
  <si>
    <t>序号</t>
  </si>
  <si>
    <t>岗位代码</t>
  </si>
  <si>
    <t>岗位名称</t>
  </si>
  <si>
    <t>准考证号</t>
  </si>
  <si>
    <t>笔试成绩
(100)</t>
  </si>
  <si>
    <t>政府购买服务人员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</si>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</sst>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6"/>
      <color theme="1"/>
      <name val="方正小标宋简体"/>
      <family val="2"/>
    </font>
    <font>
      <b/>
      <sz val="12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Z396"/>
  <sheetViews>
    <sheetView tabSelected="1" workbookViewId="0" topLeftCell="A94">
      <selection activeCell="A2" sqref="A1:A1048576"/>
    </sheetView>
  </sheetViews>
  <sheetFormatPr defaultColWidth="9.00390625" defaultRowHeight="15"/>
  <cols>
    <col min="1" max="1" width="9.00390625" style="2" customWidth="1"/>
    <col min="2" max="2" width="11.7109375" style="1" customWidth="1"/>
    <col min="3" max="3" width="24.57421875" style="1" customWidth="1"/>
    <col min="4" max="4" width="16.7109375" style="1" customWidth="1"/>
    <col min="5" max="5" width="15.57421875" style="1" customWidth="1"/>
    <col min="6" max="16333" width="9.00390625" style="1" customWidth="1"/>
    <col min="16334" max="16380" width="9.00390625" style="2" customWidth="1"/>
  </cols>
  <sheetData>
    <row r="1" spans="1:16380" s="1" customFormat="1" ht="54" customHeight="1">
      <c r="A1" s="3" t="s">
        <v>0</v>
      </c>
      <c r="B1" s="3"/>
      <c r="C1" s="3"/>
      <c r="D1" s="3"/>
      <c r="E1" s="3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</row>
    <row r="2" spans="1:5" s="1" customFormat="1" ht="48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s="1" customFormat="1" ht="20" customHeight="1">
      <c r="A3" s="7">
        <v>1</v>
      </c>
      <c r="B3" s="7" t="str">
        <f aca="true" t="shared" si="0" ref="B3:B44">"001"</f>
        <v>001</v>
      </c>
      <c r="C3" s="7" t="s">
        <v>6</v>
      </c>
      <c r="D3" s="7" t="str">
        <f>"202301130601"</f>
        <v>202301130601</v>
      </c>
      <c r="E3" s="8" t="s">
        <v>7</v>
      </c>
    </row>
    <row r="4" spans="1:5" s="1" customFormat="1" ht="20" customHeight="1">
      <c r="A4" s="7">
        <v>2</v>
      </c>
      <c r="B4" s="7" t="str">
        <f t="shared" si="0"/>
        <v>001</v>
      </c>
      <c r="C4" s="7" t="s">
        <v>6</v>
      </c>
      <c r="D4" s="7" t="str">
        <f>"202301130602"</f>
        <v>202301130602</v>
      </c>
      <c r="E4" s="8">
        <v>61.6</v>
      </c>
    </row>
    <row r="5" spans="1:5" s="1" customFormat="1" ht="20" customHeight="1">
      <c r="A5" s="7">
        <v>3</v>
      </c>
      <c r="B5" s="7" t="str">
        <f t="shared" si="0"/>
        <v>001</v>
      </c>
      <c r="C5" s="7" t="s">
        <v>6</v>
      </c>
      <c r="D5" s="7" t="str">
        <f>"202301130603"</f>
        <v>202301130603</v>
      </c>
      <c r="E5" s="8">
        <v>62.3</v>
      </c>
    </row>
    <row r="6" spans="1:5" s="1" customFormat="1" ht="20" customHeight="1">
      <c r="A6" s="7">
        <v>4</v>
      </c>
      <c r="B6" s="7" t="str">
        <f t="shared" si="0"/>
        <v>001</v>
      </c>
      <c r="C6" s="7" t="s">
        <v>6</v>
      </c>
      <c r="D6" s="7" t="str">
        <f>"202301130604"</f>
        <v>202301130604</v>
      </c>
      <c r="E6" s="8" t="s">
        <v>7</v>
      </c>
    </row>
    <row r="7" spans="1:5" s="1" customFormat="1" ht="20" customHeight="1">
      <c r="A7" s="7">
        <v>5</v>
      </c>
      <c r="B7" s="7" t="str">
        <f t="shared" si="0"/>
        <v>001</v>
      </c>
      <c r="C7" s="7" t="s">
        <v>6</v>
      </c>
      <c r="D7" s="7" t="str">
        <f>"202301130605"</f>
        <v>202301130605</v>
      </c>
      <c r="E7" s="8">
        <v>60.3</v>
      </c>
    </row>
    <row r="8" spans="1:5" s="1" customFormat="1" ht="20" customHeight="1">
      <c r="A8" s="7">
        <v>6</v>
      </c>
      <c r="B8" s="7" t="str">
        <f t="shared" si="0"/>
        <v>001</v>
      </c>
      <c r="C8" s="7" t="s">
        <v>6</v>
      </c>
      <c r="D8" s="7" t="str">
        <f>"202301130606"</f>
        <v>202301130606</v>
      </c>
      <c r="E8" s="8">
        <v>66.4</v>
      </c>
    </row>
    <row r="9" spans="1:5" s="1" customFormat="1" ht="20" customHeight="1">
      <c r="A9" s="7">
        <v>7</v>
      </c>
      <c r="B9" s="7" t="str">
        <f t="shared" si="0"/>
        <v>001</v>
      </c>
      <c r="C9" s="7" t="s">
        <v>6</v>
      </c>
      <c r="D9" s="7" t="str">
        <f>"202301130607"</f>
        <v>202301130607</v>
      </c>
      <c r="E9" s="8" t="s">
        <v>7</v>
      </c>
    </row>
    <row r="10" spans="1:5" s="1" customFormat="1" ht="20" customHeight="1">
      <c r="A10" s="7">
        <v>8</v>
      </c>
      <c r="B10" s="7" t="str">
        <f t="shared" si="0"/>
        <v>001</v>
      </c>
      <c r="C10" s="7" t="s">
        <v>6</v>
      </c>
      <c r="D10" s="7" t="str">
        <f>"202301130608"</f>
        <v>202301130608</v>
      </c>
      <c r="E10" s="8" t="s">
        <v>7</v>
      </c>
    </row>
    <row r="11" spans="1:5" s="1" customFormat="1" ht="20" customHeight="1">
      <c r="A11" s="7">
        <v>9</v>
      </c>
      <c r="B11" s="7" t="str">
        <f t="shared" si="0"/>
        <v>001</v>
      </c>
      <c r="C11" s="7" t="s">
        <v>6</v>
      </c>
      <c r="D11" s="7" t="str">
        <f>"202301130609"</f>
        <v>202301130609</v>
      </c>
      <c r="E11" s="8">
        <v>67.8</v>
      </c>
    </row>
    <row r="12" spans="1:5" s="1" customFormat="1" ht="20" customHeight="1">
      <c r="A12" s="7">
        <v>10</v>
      </c>
      <c r="B12" s="7" t="str">
        <f t="shared" si="0"/>
        <v>001</v>
      </c>
      <c r="C12" s="7" t="s">
        <v>6</v>
      </c>
      <c r="D12" s="7" t="str">
        <f>"202301130610"</f>
        <v>202301130610</v>
      </c>
      <c r="E12" s="8">
        <v>65.1</v>
      </c>
    </row>
    <row r="13" spans="1:5" s="1" customFormat="1" ht="20" customHeight="1">
      <c r="A13" s="7">
        <v>11</v>
      </c>
      <c r="B13" s="7" t="str">
        <f t="shared" si="0"/>
        <v>001</v>
      </c>
      <c r="C13" s="7" t="s">
        <v>6</v>
      </c>
      <c r="D13" s="7" t="str">
        <f>"202301130611"</f>
        <v>202301130611</v>
      </c>
      <c r="E13" s="8">
        <v>67.6</v>
      </c>
    </row>
    <row r="14" spans="1:5" s="1" customFormat="1" ht="20" customHeight="1">
      <c r="A14" s="7">
        <v>12</v>
      </c>
      <c r="B14" s="7" t="str">
        <f t="shared" si="0"/>
        <v>001</v>
      </c>
      <c r="C14" s="7" t="s">
        <v>6</v>
      </c>
      <c r="D14" s="7" t="str">
        <f>"202301130612"</f>
        <v>202301130612</v>
      </c>
      <c r="E14" s="8">
        <v>46.3</v>
      </c>
    </row>
    <row r="15" spans="1:5" s="1" customFormat="1" ht="20" customHeight="1">
      <c r="A15" s="7">
        <v>13</v>
      </c>
      <c r="B15" s="7" t="str">
        <f t="shared" si="0"/>
        <v>001</v>
      </c>
      <c r="C15" s="7" t="s">
        <v>6</v>
      </c>
      <c r="D15" s="7" t="str">
        <f>"202301130613"</f>
        <v>202301130613</v>
      </c>
      <c r="E15" s="8">
        <v>77.4</v>
      </c>
    </row>
    <row r="16" spans="1:5" s="1" customFormat="1" ht="20" customHeight="1">
      <c r="A16" s="7">
        <v>14</v>
      </c>
      <c r="B16" s="7" t="str">
        <f t="shared" si="0"/>
        <v>001</v>
      </c>
      <c r="C16" s="7" t="s">
        <v>6</v>
      </c>
      <c r="D16" s="7" t="str">
        <f>"202301130614"</f>
        <v>202301130614</v>
      </c>
      <c r="E16" s="8" t="s">
        <v>7</v>
      </c>
    </row>
    <row r="17" spans="1:5" s="1" customFormat="1" ht="20" customHeight="1">
      <c r="A17" s="7">
        <v>15</v>
      </c>
      <c r="B17" s="7" t="str">
        <f t="shared" si="0"/>
        <v>001</v>
      </c>
      <c r="C17" s="7" t="s">
        <v>6</v>
      </c>
      <c r="D17" s="7" t="str">
        <f>"202301130615"</f>
        <v>202301130615</v>
      </c>
      <c r="E17" s="8" t="s">
        <v>7</v>
      </c>
    </row>
    <row r="18" spans="1:5" s="1" customFormat="1" ht="20" customHeight="1">
      <c r="A18" s="7">
        <v>16</v>
      </c>
      <c r="B18" s="7" t="str">
        <f t="shared" si="0"/>
        <v>001</v>
      </c>
      <c r="C18" s="7" t="s">
        <v>6</v>
      </c>
      <c r="D18" s="7" t="str">
        <f>"202301130616"</f>
        <v>202301130616</v>
      </c>
      <c r="E18" s="8">
        <v>69.7</v>
      </c>
    </row>
    <row r="19" spans="1:5" s="1" customFormat="1" ht="20" customHeight="1">
      <c r="A19" s="7">
        <v>17</v>
      </c>
      <c r="B19" s="7" t="str">
        <f t="shared" si="0"/>
        <v>001</v>
      </c>
      <c r="C19" s="7" t="s">
        <v>6</v>
      </c>
      <c r="D19" s="7" t="str">
        <f>"202301130617"</f>
        <v>202301130617</v>
      </c>
      <c r="E19" s="8">
        <v>64.3</v>
      </c>
    </row>
    <row r="20" spans="1:5" s="1" customFormat="1" ht="20" customHeight="1">
      <c r="A20" s="7">
        <v>18</v>
      </c>
      <c r="B20" s="7" t="str">
        <f t="shared" si="0"/>
        <v>001</v>
      </c>
      <c r="C20" s="7" t="s">
        <v>6</v>
      </c>
      <c r="D20" s="7" t="str">
        <f>"202301130618"</f>
        <v>202301130618</v>
      </c>
      <c r="E20" s="8" t="s">
        <v>7</v>
      </c>
    </row>
    <row r="21" spans="1:5" s="1" customFormat="1" ht="20" customHeight="1">
      <c r="A21" s="7">
        <v>19</v>
      </c>
      <c r="B21" s="7" t="str">
        <f t="shared" si="0"/>
        <v>001</v>
      </c>
      <c r="C21" s="7" t="s">
        <v>6</v>
      </c>
      <c r="D21" s="7" t="str">
        <f>"202301130619"</f>
        <v>202301130619</v>
      </c>
      <c r="E21" s="8" t="s">
        <v>7</v>
      </c>
    </row>
    <row r="22" spans="1:5" s="1" customFormat="1" ht="20" customHeight="1">
      <c r="A22" s="7">
        <v>20</v>
      </c>
      <c r="B22" s="7" t="str">
        <f t="shared" si="0"/>
        <v>001</v>
      </c>
      <c r="C22" s="7" t="s">
        <v>6</v>
      </c>
      <c r="D22" s="7" t="str">
        <f>"202301130620"</f>
        <v>202301130620</v>
      </c>
      <c r="E22" s="8" t="s">
        <v>7</v>
      </c>
    </row>
    <row r="23" spans="1:5" s="1" customFormat="1" ht="20" customHeight="1">
      <c r="A23" s="7">
        <v>21</v>
      </c>
      <c r="B23" s="7" t="str">
        <f t="shared" si="0"/>
        <v>001</v>
      </c>
      <c r="C23" s="7" t="s">
        <v>6</v>
      </c>
      <c r="D23" s="7" t="str">
        <f>"202301130621"</f>
        <v>202301130621</v>
      </c>
      <c r="E23" s="8" t="s">
        <v>7</v>
      </c>
    </row>
    <row r="24" spans="1:5" s="1" customFormat="1" ht="20" customHeight="1">
      <c r="A24" s="7">
        <v>22</v>
      </c>
      <c r="B24" s="7" t="str">
        <f t="shared" si="0"/>
        <v>001</v>
      </c>
      <c r="C24" s="7" t="s">
        <v>6</v>
      </c>
      <c r="D24" s="7" t="str">
        <f>"202301130622"</f>
        <v>202301130622</v>
      </c>
      <c r="E24" s="8" t="s">
        <v>7</v>
      </c>
    </row>
    <row r="25" spans="1:5" s="1" customFormat="1" ht="20" customHeight="1">
      <c r="A25" s="7">
        <v>23</v>
      </c>
      <c r="B25" s="7" t="str">
        <f t="shared" si="0"/>
        <v>001</v>
      </c>
      <c r="C25" s="7" t="s">
        <v>6</v>
      </c>
      <c r="D25" s="7" t="str">
        <f>"202301130623"</f>
        <v>202301130623</v>
      </c>
      <c r="E25" s="8">
        <v>64.4</v>
      </c>
    </row>
    <row r="26" spans="1:5" s="1" customFormat="1" ht="20" customHeight="1">
      <c r="A26" s="7">
        <v>24</v>
      </c>
      <c r="B26" s="7" t="str">
        <f t="shared" si="0"/>
        <v>001</v>
      </c>
      <c r="C26" s="7" t="s">
        <v>6</v>
      </c>
      <c r="D26" s="7" t="str">
        <f>"202301130624"</f>
        <v>202301130624</v>
      </c>
      <c r="E26" s="8">
        <v>33.3</v>
      </c>
    </row>
    <row r="27" spans="1:5" s="1" customFormat="1" ht="20" customHeight="1">
      <c r="A27" s="7">
        <v>25</v>
      </c>
      <c r="B27" s="7" t="str">
        <f t="shared" si="0"/>
        <v>001</v>
      </c>
      <c r="C27" s="7" t="s">
        <v>6</v>
      </c>
      <c r="D27" s="7" t="str">
        <f>"202301130625"</f>
        <v>202301130625</v>
      </c>
      <c r="E27" s="8">
        <v>53.7</v>
      </c>
    </row>
    <row r="28" spans="1:5" s="1" customFormat="1" ht="20" customHeight="1">
      <c r="A28" s="7">
        <v>26</v>
      </c>
      <c r="B28" s="7" t="str">
        <f t="shared" si="0"/>
        <v>001</v>
      </c>
      <c r="C28" s="7" t="s">
        <v>6</v>
      </c>
      <c r="D28" s="7" t="str">
        <f>"202301130626"</f>
        <v>202301130626</v>
      </c>
      <c r="E28" s="8">
        <v>69.3</v>
      </c>
    </row>
    <row r="29" spans="1:5" s="1" customFormat="1" ht="20" customHeight="1">
      <c r="A29" s="7">
        <v>27</v>
      </c>
      <c r="B29" s="7" t="str">
        <f t="shared" si="0"/>
        <v>001</v>
      </c>
      <c r="C29" s="7" t="s">
        <v>6</v>
      </c>
      <c r="D29" s="7" t="str">
        <f>"202301130627"</f>
        <v>202301130627</v>
      </c>
      <c r="E29" s="8">
        <v>65.1</v>
      </c>
    </row>
    <row r="30" spans="1:5" s="1" customFormat="1" ht="20" customHeight="1">
      <c r="A30" s="7">
        <v>28</v>
      </c>
      <c r="B30" s="7" t="str">
        <f t="shared" si="0"/>
        <v>001</v>
      </c>
      <c r="C30" s="7" t="s">
        <v>6</v>
      </c>
      <c r="D30" s="7" t="str">
        <f>"202301130628"</f>
        <v>202301130628</v>
      </c>
      <c r="E30" s="8">
        <v>56.9</v>
      </c>
    </row>
    <row r="31" spans="1:5" s="1" customFormat="1" ht="20" customHeight="1">
      <c r="A31" s="7">
        <v>29</v>
      </c>
      <c r="B31" s="7" t="str">
        <f t="shared" si="0"/>
        <v>001</v>
      </c>
      <c r="C31" s="7" t="s">
        <v>6</v>
      </c>
      <c r="D31" s="7" t="str">
        <f>"202301130629"</f>
        <v>202301130629</v>
      </c>
      <c r="E31" s="8">
        <v>66.9</v>
      </c>
    </row>
    <row r="32" spans="1:5" s="1" customFormat="1" ht="20" customHeight="1">
      <c r="A32" s="7">
        <v>30</v>
      </c>
      <c r="B32" s="7" t="str">
        <f t="shared" si="0"/>
        <v>001</v>
      </c>
      <c r="C32" s="7" t="s">
        <v>6</v>
      </c>
      <c r="D32" s="7" t="str">
        <f>"202301130630"</f>
        <v>202301130630</v>
      </c>
      <c r="E32" s="8">
        <v>44.2</v>
      </c>
    </row>
    <row r="33" spans="1:5" s="1" customFormat="1" ht="20" customHeight="1">
      <c r="A33" s="7">
        <v>31</v>
      </c>
      <c r="B33" s="7" t="str">
        <f t="shared" si="0"/>
        <v>001</v>
      </c>
      <c r="C33" s="7" t="s">
        <v>6</v>
      </c>
      <c r="D33" s="7" t="str">
        <f>"202301130701"</f>
        <v>202301130701</v>
      </c>
      <c r="E33" s="8">
        <v>65.5</v>
      </c>
    </row>
    <row r="34" spans="1:5" s="1" customFormat="1" ht="20" customHeight="1">
      <c r="A34" s="7">
        <v>32</v>
      </c>
      <c r="B34" s="7" t="str">
        <f t="shared" si="0"/>
        <v>001</v>
      </c>
      <c r="C34" s="7" t="s">
        <v>6</v>
      </c>
      <c r="D34" s="7" t="str">
        <f>"202301130702"</f>
        <v>202301130702</v>
      </c>
      <c r="E34" s="8">
        <v>43.1</v>
      </c>
    </row>
    <row r="35" spans="1:5" s="1" customFormat="1" ht="20" customHeight="1">
      <c r="A35" s="7">
        <v>33</v>
      </c>
      <c r="B35" s="7" t="str">
        <f t="shared" si="0"/>
        <v>001</v>
      </c>
      <c r="C35" s="7" t="s">
        <v>6</v>
      </c>
      <c r="D35" s="7" t="str">
        <f>"202301130703"</f>
        <v>202301130703</v>
      </c>
      <c r="E35" s="8">
        <v>42.6</v>
      </c>
    </row>
    <row r="36" spans="1:5" s="1" customFormat="1" ht="20" customHeight="1">
      <c r="A36" s="7">
        <v>34</v>
      </c>
      <c r="B36" s="7" t="str">
        <f t="shared" si="0"/>
        <v>001</v>
      </c>
      <c r="C36" s="7" t="s">
        <v>6</v>
      </c>
      <c r="D36" s="7" t="str">
        <f>"202301130704"</f>
        <v>202301130704</v>
      </c>
      <c r="E36" s="8">
        <v>48.8</v>
      </c>
    </row>
    <row r="37" spans="1:5" s="1" customFormat="1" ht="20" customHeight="1">
      <c r="A37" s="7">
        <v>35</v>
      </c>
      <c r="B37" s="7" t="str">
        <f t="shared" si="0"/>
        <v>001</v>
      </c>
      <c r="C37" s="7" t="s">
        <v>6</v>
      </c>
      <c r="D37" s="7" t="str">
        <f>"202301130705"</f>
        <v>202301130705</v>
      </c>
      <c r="E37" s="8">
        <v>52</v>
      </c>
    </row>
    <row r="38" spans="1:5" s="1" customFormat="1" ht="20" customHeight="1">
      <c r="A38" s="7">
        <v>36</v>
      </c>
      <c r="B38" s="7" t="str">
        <f t="shared" si="0"/>
        <v>001</v>
      </c>
      <c r="C38" s="7" t="s">
        <v>6</v>
      </c>
      <c r="D38" s="7" t="str">
        <f>"202301130706"</f>
        <v>202301130706</v>
      </c>
      <c r="E38" s="8">
        <v>47.1</v>
      </c>
    </row>
    <row r="39" spans="1:5" s="1" customFormat="1" ht="20" customHeight="1">
      <c r="A39" s="7">
        <v>37</v>
      </c>
      <c r="B39" s="7" t="str">
        <f t="shared" si="0"/>
        <v>001</v>
      </c>
      <c r="C39" s="7" t="s">
        <v>6</v>
      </c>
      <c r="D39" s="7" t="str">
        <f>"202301130707"</f>
        <v>202301130707</v>
      </c>
      <c r="E39" s="8" t="s">
        <v>7</v>
      </c>
    </row>
    <row r="40" spans="1:5" s="1" customFormat="1" ht="20" customHeight="1">
      <c r="A40" s="7">
        <v>38</v>
      </c>
      <c r="B40" s="7" t="str">
        <f t="shared" si="0"/>
        <v>001</v>
      </c>
      <c r="C40" s="7" t="s">
        <v>6</v>
      </c>
      <c r="D40" s="7" t="str">
        <f>"202301130708"</f>
        <v>202301130708</v>
      </c>
      <c r="E40" s="8" t="s">
        <v>7</v>
      </c>
    </row>
    <row r="41" spans="1:5" s="1" customFormat="1" ht="20" customHeight="1">
      <c r="A41" s="7">
        <v>39</v>
      </c>
      <c r="B41" s="7" t="str">
        <f t="shared" si="0"/>
        <v>001</v>
      </c>
      <c r="C41" s="7" t="s">
        <v>6</v>
      </c>
      <c r="D41" s="7" t="str">
        <f>"202301130709"</f>
        <v>202301130709</v>
      </c>
      <c r="E41" s="8">
        <v>39.1</v>
      </c>
    </row>
    <row r="42" spans="1:5" s="1" customFormat="1" ht="20" customHeight="1">
      <c r="A42" s="7">
        <v>40</v>
      </c>
      <c r="B42" s="7" t="str">
        <f t="shared" si="0"/>
        <v>001</v>
      </c>
      <c r="C42" s="7" t="s">
        <v>6</v>
      </c>
      <c r="D42" s="7" t="str">
        <f>"202301130710"</f>
        <v>202301130710</v>
      </c>
      <c r="E42" s="8">
        <v>60.9</v>
      </c>
    </row>
    <row r="43" spans="1:5" s="1" customFormat="1" ht="20" customHeight="1">
      <c r="A43" s="7">
        <v>41</v>
      </c>
      <c r="B43" s="7" t="str">
        <f t="shared" si="0"/>
        <v>001</v>
      </c>
      <c r="C43" s="7" t="s">
        <v>6</v>
      </c>
      <c r="D43" s="7" t="str">
        <f>"202301130711"</f>
        <v>202301130711</v>
      </c>
      <c r="E43" s="8">
        <v>63.7</v>
      </c>
    </row>
    <row r="44" spans="1:5" s="1" customFormat="1" ht="20" customHeight="1">
      <c r="A44" s="7">
        <v>42</v>
      </c>
      <c r="B44" s="7" t="str">
        <f t="shared" si="0"/>
        <v>001</v>
      </c>
      <c r="C44" s="7" t="s">
        <v>6</v>
      </c>
      <c r="D44" s="7" t="str">
        <f>"202301130712"</f>
        <v>202301130712</v>
      </c>
      <c r="E44" s="8" t="s">
        <v>7</v>
      </c>
    </row>
    <row r="45" spans="1:5" s="1" customFormat="1" ht="20" customHeight="1">
      <c r="A45" s="7">
        <v>43</v>
      </c>
      <c r="B45" s="7" t="str">
        <f aca="true" t="shared" si="1" ref="B45:B78">"002"</f>
        <v>002</v>
      </c>
      <c r="C45" s="7" t="s">
        <v>6</v>
      </c>
      <c r="D45" s="7" t="str">
        <f>"202301130713"</f>
        <v>202301130713</v>
      </c>
      <c r="E45" s="8">
        <v>69.8</v>
      </c>
    </row>
    <row r="46" spans="1:5" s="1" customFormat="1" ht="20" customHeight="1">
      <c r="A46" s="7">
        <v>44</v>
      </c>
      <c r="B46" s="7" t="str">
        <f t="shared" si="1"/>
        <v>002</v>
      </c>
      <c r="C46" s="7" t="s">
        <v>6</v>
      </c>
      <c r="D46" s="7" t="str">
        <f>"202301130714"</f>
        <v>202301130714</v>
      </c>
      <c r="E46" s="8">
        <v>60.6</v>
      </c>
    </row>
    <row r="47" spans="1:5" s="1" customFormat="1" ht="20" customHeight="1">
      <c r="A47" s="7">
        <v>45</v>
      </c>
      <c r="B47" s="7" t="str">
        <f t="shared" si="1"/>
        <v>002</v>
      </c>
      <c r="C47" s="7" t="s">
        <v>6</v>
      </c>
      <c r="D47" s="7" t="str">
        <f>"202301130715"</f>
        <v>202301130715</v>
      </c>
      <c r="E47" s="8">
        <v>37.5</v>
      </c>
    </row>
    <row r="48" spans="1:5" s="1" customFormat="1" ht="20" customHeight="1">
      <c r="A48" s="7">
        <v>46</v>
      </c>
      <c r="B48" s="7" t="str">
        <f t="shared" si="1"/>
        <v>002</v>
      </c>
      <c r="C48" s="7" t="s">
        <v>6</v>
      </c>
      <c r="D48" s="7" t="str">
        <f>"202301130716"</f>
        <v>202301130716</v>
      </c>
      <c r="E48" s="8">
        <v>61.3</v>
      </c>
    </row>
    <row r="49" spans="1:5" s="1" customFormat="1" ht="20" customHeight="1">
      <c r="A49" s="7">
        <v>47</v>
      </c>
      <c r="B49" s="7" t="str">
        <f t="shared" si="1"/>
        <v>002</v>
      </c>
      <c r="C49" s="7" t="s">
        <v>6</v>
      </c>
      <c r="D49" s="7" t="str">
        <f>"202301130717"</f>
        <v>202301130717</v>
      </c>
      <c r="E49" s="8">
        <v>64.8</v>
      </c>
    </row>
    <row r="50" spans="1:5" s="1" customFormat="1" ht="20" customHeight="1">
      <c r="A50" s="7">
        <v>48</v>
      </c>
      <c r="B50" s="7" t="str">
        <f t="shared" si="1"/>
        <v>002</v>
      </c>
      <c r="C50" s="7" t="s">
        <v>6</v>
      </c>
      <c r="D50" s="7" t="str">
        <f>"202301130718"</f>
        <v>202301130718</v>
      </c>
      <c r="E50" s="8">
        <v>69.1</v>
      </c>
    </row>
    <row r="51" spans="1:5" s="1" customFormat="1" ht="20" customHeight="1">
      <c r="A51" s="7">
        <v>49</v>
      </c>
      <c r="B51" s="7" t="str">
        <f t="shared" si="1"/>
        <v>002</v>
      </c>
      <c r="C51" s="7" t="s">
        <v>6</v>
      </c>
      <c r="D51" s="7" t="str">
        <f>"202301130719"</f>
        <v>202301130719</v>
      </c>
      <c r="E51" s="8" t="s">
        <v>7</v>
      </c>
    </row>
    <row r="52" spans="1:5" s="1" customFormat="1" ht="20" customHeight="1">
      <c r="A52" s="7">
        <v>50</v>
      </c>
      <c r="B52" s="7" t="str">
        <f t="shared" si="1"/>
        <v>002</v>
      </c>
      <c r="C52" s="7" t="s">
        <v>6</v>
      </c>
      <c r="D52" s="7" t="str">
        <f>"202301130720"</f>
        <v>202301130720</v>
      </c>
      <c r="E52" s="8">
        <v>45</v>
      </c>
    </row>
    <row r="53" spans="1:5" s="1" customFormat="1" ht="20" customHeight="1">
      <c r="A53" s="7">
        <v>51</v>
      </c>
      <c r="B53" s="7" t="str">
        <f t="shared" si="1"/>
        <v>002</v>
      </c>
      <c r="C53" s="7" t="s">
        <v>6</v>
      </c>
      <c r="D53" s="7" t="str">
        <f>"202301130721"</f>
        <v>202301130721</v>
      </c>
      <c r="E53" s="8">
        <v>41.8</v>
      </c>
    </row>
    <row r="54" spans="1:5" s="1" customFormat="1" ht="20" customHeight="1">
      <c r="A54" s="7">
        <v>52</v>
      </c>
      <c r="B54" s="7" t="str">
        <f t="shared" si="1"/>
        <v>002</v>
      </c>
      <c r="C54" s="7" t="s">
        <v>6</v>
      </c>
      <c r="D54" s="7" t="str">
        <f>"202301130722"</f>
        <v>202301130722</v>
      </c>
      <c r="E54" s="8" t="s">
        <v>7</v>
      </c>
    </row>
    <row r="55" spans="1:5" s="1" customFormat="1" ht="20" customHeight="1">
      <c r="A55" s="7">
        <v>53</v>
      </c>
      <c r="B55" s="7" t="str">
        <f t="shared" si="1"/>
        <v>002</v>
      </c>
      <c r="C55" s="7" t="s">
        <v>6</v>
      </c>
      <c r="D55" s="7" t="str">
        <f>"202301130723"</f>
        <v>202301130723</v>
      </c>
      <c r="E55" s="8" t="s">
        <v>7</v>
      </c>
    </row>
    <row r="56" spans="1:5" s="1" customFormat="1" ht="20" customHeight="1">
      <c r="A56" s="7">
        <v>54</v>
      </c>
      <c r="B56" s="7" t="str">
        <f t="shared" si="1"/>
        <v>002</v>
      </c>
      <c r="C56" s="7" t="s">
        <v>6</v>
      </c>
      <c r="D56" s="7" t="str">
        <f>"202301130724"</f>
        <v>202301130724</v>
      </c>
      <c r="E56" s="8" t="s">
        <v>7</v>
      </c>
    </row>
    <row r="57" spans="1:5" s="1" customFormat="1" ht="20" customHeight="1">
      <c r="A57" s="7">
        <v>55</v>
      </c>
      <c r="B57" s="7" t="str">
        <f t="shared" si="1"/>
        <v>002</v>
      </c>
      <c r="C57" s="7" t="s">
        <v>6</v>
      </c>
      <c r="D57" s="7" t="str">
        <f>"202301130725"</f>
        <v>202301130725</v>
      </c>
      <c r="E57" s="8" t="s">
        <v>7</v>
      </c>
    </row>
    <row r="58" spans="1:5" s="1" customFormat="1" ht="20" customHeight="1">
      <c r="A58" s="7">
        <v>56</v>
      </c>
      <c r="B58" s="7" t="str">
        <f t="shared" si="1"/>
        <v>002</v>
      </c>
      <c r="C58" s="7" t="s">
        <v>6</v>
      </c>
      <c r="D58" s="7" t="str">
        <f>"202301130726"</f>
        <v>202301130726</v>
      </c>
      <c r="E58" s="8" t="s">
        <v>7</v>
      </c>
    </row>
    <row r="59" spans="1:5" s="1" customFormat="1" ht="20" customHeight="1">
      <c r="A59" s="7">
        <v>57</v>
      </c>
      <c r="B59" s="7" t="str">
        <f t="shared" si="1"/>
        <v>002</v>
      </c>
      <c r="C59" s="7" t="s">
        <v>6</v>
      </c>
      <c r="D59" s="7" t="str">
        <f>"202301130727"</f>
        <v>202301130727</v>
      </c>
      <c r="E59" s="8">
        <v>62.6</v>
      </c>
    </row>
    <row r="60" spans="1:5" s="1" customFormat="1" ht="20" customHeight="1">
      <c r="A60" s="7">
        <v>58</v>
      </c>
      <c r="B60" s="7" t="str">
        <f t="shared" si="1"/>
        <v>002</v>
      </c>
      <c r="C60" s="7" t="s">
        <v>6</v>
      </c>
      <c r="D60" s="7" t="str">
        <f>"202301130728"</f>
        <v>202301130728</v>
      </c>
      <c r="E60" s="8" t="s">
        <v>7</v>
      </c>
    </row>
    <row r="61" spans="1:5" s="1" customFormat="1" ht="20" customHeight="1">
      <c r="A61" s="7">
        <v>59</v>
      </c>
      <c r="B61" s="7" t="str">
        <f t="shared" si="1"/>
        <v>002</v>
      </c>
      <c r="C61" s="7" t="s">
        <v>6</v>
      </c>
      <c r="D61" s="7" t="str">
        <f>"202301130729"</f>
        <v>202301130729</v>
      </c>
      <c r="E61" s="8" t="s">
        <v>7</v>
      </c>
    </row>
    <row r="62" spans="1:5" s="1" customFormat="1" ht="20" customHeight="1">
      <c r="A62" s="7">
        <v>60</v>
      </c>
      <c r="B62" s="7" t="str">
        <f t="shared" si="1"/>
        <v>002</v>
      </c>
      <c r="C62" s="7" t="s">
        <v>6</v>
      </c>
      <c r="D62" s="7" t="str">
        <f>"202301130730"</f>
        <v>202301130730</v>
      </c>
      <c r="E62" s="8">
        <v>62.1</v>
      </c>
    </row>
    <row r="63" spans="1:5" s="1" customFormat="1" ht="20" customHeight="1">
      <c r="A63" s="7">
        <v>61</v>
      </c>
      <c r="B63" s="7" t="str">
        <f t="shared" si="1"/>
        <v>002</v>
      </c>
      <c r="C63" s="7" t="s">
        <v>6</v>
      </c>
      <c r="D63" s="7" t="str">
        <f>"202301130801"</f>
        <v>202301130801</v>
      </c>
      <c r="E63" s="8">
        <v>46</v>
      </c>
    </row>
    <row r="64" spans="1:5" s="1" customFormat="1" ht="20" customHeight="1">
      <c r="A64" s="7">
        <v>62</v>
      </c>
      <c r="B64" s="7" t="str">
        <f t="shared" si="1"/>
        <v>002</v>
      </c>
      <c r="C64" s="7" t="s">
        <v>6</v>
      </c>
      <c r="D64" s="7" t="str">
        <f>"202301130802"</f>
        <v>202301130802</v>
      </c>
      <c r="E64" s="8">
        <v>59.2</v>
      </c>
    </row>
    <row r="65" spans="1:5" s="1" customFormat="1" ht="20" customHeight="1">
      <c r="A65" s="7">
        <v>63</v>
      </c>
      <c r="B65" s="7" t="str">
        <f t="shared" si="1"/>
        <v>002</v>
      </c>
      <c r="C65" s="7" t="s">
        <v>6</v>
      </c>
      <c r="D65" s="7" t="str">
        <f>"202301130803"</f>
        <v>202301130803</v>
      </c>
      <c r="E65" s="8">
        <v>62.9</v>
      </c>
    </row>
    <row r="66" spans="1:5" s="1" customFormat="1" ht="20" customHeight="1">
      <c r="A66" s="7">
        <v>64</v>
      </c>
      <c r="B66" s="7" t="str">
        <f t="shared" si="1"/>
        <v>002</v>
      </c>
      <c r="C66" s="7" t="s">
        <v>6</v>
      </c>
      <c r="D66" s="7" t="str">
        <f>"202301130804"</f>
        <v>202301130804</v>
      </c>
      <c r="E66" s="8">
        <v>61.3</v>
      </c>
    </row>
    <row r="67" spans="1:5" s="1" customFormat="1" ht="20" customHeight="1">
      <c r="A67" s="7">
        <v>65</v>
      </c>
      <c r="B67" s="7" t="str">
        <f t="shared" si="1"/>
        <v>002</v>
      </c>
      <c r="C67" s="7" t="s">
        <v>6</v>
      </c>
      <c r="D67" s="7" t="str">
        <f>"202301130805"</f>
        <v>202301130805</v>
      </c>
      <c r="E67" s="8">
        <v>64.1</v>
      </c>
    </row>
    <row r="68" spans="1:5" s="1" customFormat="1" ht="20" customHeight="1">
      <c r="A68" s="7">
        <v>66</v>
      </c>
      <c r="B68" s="7" t="str">
        <f t="shared" si="1"/>
        <v>002</v>
      </c>
      <c r="C68" s="7" t="s">
        <v>6</v>
      </c>
      <c r="D68" s="7" t="str">
        <f>"202301130806"</f>
        <v>202301130806</v>
      </c>
      <c r="E68" s="8">
        <v>51.7</v>
      </c>
    </row>
    <row r="69" spans="1:5" s="1" customFormat="1" ht="20" customHeight="1">
      <c r="A69" s="7">
        <v>67</v>
      </c>
      <c r="B69" s="7" t="str">
        <f t="shared" si="1"/>
        <v>002</v>
      </c>
      <c r="C69" s="7" t="s">
        <v>6</v>
      </c>
      <c r="D69" s="7" t="str">
        <f>"202301130807"</f>
        <v>202301130807</v>
      </c>
      <c r="E69" s="8">
        <v>70.9</v>
      </c>
    </row>
    <row r="70" spans="1:5" s="1" customFormat="1" ht="20" customHeight="1">
      <c r="A70" s="7">
        <v>68</v>
      </c>
      <c r="B70" s="7" t="str">
        <f t="shared" si="1"/>
        <v>002</v>
      </c>
      <c r="C70" s="7" t="s">
        <v>6</v>
      </c>
      <c r="D70" s="7" t="str">
        <f>"202301130808"</f>
        <v>202301130808</v>
      </c>
      <c r="E70" s="8">
        <v>60.8</v>
      </c>
    </row>
    <row r="71" spans="1:5" s="1" customFormat="1" ht="20" customHeight="1">
      <c r="A71" s="7">
        <v>69</v>
      </c>
      <c r="B71" s="7" t="str">
        <f t="shared" si="1"/>
        <v>002</v>
      </c>
      <c r="C71" s="7" t="s">
        <v>6</v>
      </c>
      <c r="D71" s="7" t="str">
        <f>"202301130809"</f>
        <v>202301130809</v>
      </c>
      <c r="E71" s="8">
        <v>50.7</v>
      </c>
    </row>
    <row r="72" spans="1:5" s="1" customFormat="1" ht="20" customHeight="1">
      <c r="A72" s="7">
        <v>70</v>
      </c>
      <c r="B72" s="7" t="str">
        <f t="shared" si="1"/>
        <v>002</v>
      </c>
      <c r="C72" s="7" t="s">
        <v>6</v>
      </c>
      <c r="D72" s="7" t="str">
        <f>"202301130810"</f>
        <v>202301130810</v>
      </c>
      <c r="E72" s="8" t="s">
        <v>7</v>
      </c>
    </row>
    <row r="73" spans="1:5" s="1" customFormat="1" ht="20" customHeight="1">
      <c r="A73" s="7">
        <v>71</v>
      </c>
      <c r="B73" s="7" t="str">
        <f t="shared" si="1"/>
        <v>002</v>
      </c>
      <c r="C73" s="7" t="s">
        <v>6</v>
      </c>
      <c r="D73" s="7" t="str">
        <f>"202301130811"</f>
        <v>202301130811</v>
      </c>
      <c r="E73" s="8">
        <v>65.4</v>
      </c>
    </row>
    <row r="74" spans="1:5" s="1" customFormat="1" ht="20" customHeight="1">
      <c r="A74" s="7">
        <v>72</v>
      </c>
      <c r="B74" s="7" t="str">
        <f t="shared" si="1"/>
        <v>002</v>
      </c>
      <c r="C74" s="7" t="s">
        <v>6</v>
      </c>
      <c r="D74" s="7" t="str">
        <f>"202301130812"</f>
        <v>202301130812</v>
      </c>
      <c r="E74" s="8">
        <v>19.7</v>
      </c>
    </row>
    <row r="75" spans="1:5" s="1" customFormat="1" ht="20" customHeight="1">
      <c r="A75" s="7">
        <v>73</v>
      </c>
      <c r="B75" s="7" t="str">
        <f t="shared" si="1"/>
        <v>002</v>
      </c>
      <c r="C75" s="7" t="s">
        <v>6</v>
      </c>
      <c r="D75" s="7" t="str">
        <f>"202301130813"</f>
        <v>202301130813</v>
      </c>
      <c r="E75" s="8" t="s">
        <v>7</v>
      </c>
    </row>
    <row r="76" spans="1:5" s="1" customFormat="1" ht="20" customHeight="1">
      <c r="A76" s="7">
        <v>74</v>
      </c>
      <c r="B76" s="7" t="str">
        <f t="shared" si="1"/>
        <v>002</v>
      </c>
      <c r="C76" s="7" t="s">
        <v>6</v>
      </c>
      <c r="D76" s="7" t="str">
        <f>"202301130814"</f>
        <v>202301130814</v>
      </c>
      <c r="E76" s="8" t="s">
        <v>7</v>
      </c>
    </row>
    <row r="77" spans="1:5" s="1" customFormat="1" ht="20" customHeight="1">
      <c r="A77" s="7">
        <v>75</v>
      </c>
      <c r="B77" s="7" t="str">
        <f t="shared" si="1"/>
        <v>002</v>
      </c>
      <c r="C77" s="7" t="s">
        <v>6</v>
      </c>
      <c r="D77" s="7" t="str">
        <f>"202301130815"</f>
        <v>202301130815</v>
      </c>
      <c r="E77" s="8">
        <v>48.4</v>
      </c>
    </row>
    <row r="78" spans="1:5" s="1" customFormat="1" ht="20" customHeight="1">
      <c r="A78" s="7">
        <v>76</v>
      </c>
      <c r="B78" s="7" t="str">
        <f t="shared" si="1"/>
        <v>002</v>
      </c>
      <c r="C78" s="7" t="s">
        <v>6</v>
      </c>
      <c r="D78" s="7" t="str">
        <f>"202301130816"</f>
        <v>202301130816</v>
      </c>
      <c r="E78" s="8">
        <v>69.1</v>
      </c>
    </row>
    <row r="79" spans="1:5" s="1" customFormat="1" ht="20" customHeight="1">
      <c r="A79" s="7">
        <v>77</v>
      </c>
      <c r="B79" s="7" t="str">
        <f aca="true" t="shared" si="2" ref="B79:B111">"004"</f>
        <v>004</v>
      </c>
      <c r="C79" s="7" t="s">
        <v>6</v>
      </c>
      <c r="D79" s="7" t="str">
        <f>"202301130817"</f>
        <v>202301130817</v>
      </c>
      <c r="E79" s="8" t="s">
        <v>7</v>
      </c>
    </row>
    <row r="80" spans="1:5" s="1" customFormat="1" ht="20" customHeight="1">
      <c r="A80" s="7">
        <v>78</v>
      </c>
      <c r="B80" s="7" t="str">
        <f t="shared" si="2"/>
        <v>004</v>
      </c>
      <c r="C80" s="7" t="s">
        <v>6</v>
      </c>
      <c r="D80" s="7" t="str">
        <f>"202301130818"</f>
        <v>202301130818</v>
      </c>
      <c r="E80" s="8" t="s">
        <v>7</v>
      </c>
    </row>
    <row r="81" spans="1:5" s="1" customFormat="1" ht="20" customHeight="1">
      <c r="A81" s="7">
        <v>79</v>
      </c>
      <c r="B81" s="7" t="str">
        <f t="shared" si="2"/>
        <v>004</v>
      </c>
      <c r="C81" s="7" t="s">
        <v>6</v>
      </c>
      <c r="D81" s="7" t="str">
        <f>"202301130819"</f>
        <v>202301130819</v>
      </c>
      <c r="E81" s="8" t="s">
        <v>7</v>
      </c>
    </row>
    <row r="82" spans="1:5" s="1" customFormat="1" ht="20" customHeight="1">
      <c r="A82" s="7">
        <v>80</v>
      </c>
      <c r="B82" s="7" t="str">
        <f t="shared" si="2"/>
        <v>004</v>
      </c>
      <c r="C82" s="7" t="s">
        <v>6</v>
      </c>
      <c r="D82" s="7" t="str">
        <f>"202301130820"</f>
        <v>202301130820</v>
      </c>
      <c r="E82" s="8" t="s">
        <v>7</v>
      </c>
    </row>
    <row r="83" spans="1:5" s="1" customFormat="1" ht="20" customHeight="1">
      <c r="A83" s="7">
        <v>81</v>
      </c>
      <c r="B83" s="7" t="str">
        <f t="shared" si="2"/>
        <v>004</v>
      </c>
      <c r="C83" s="7" t="s">
        <v>6</v>
      </c>
      <c r="D83" s="7" t="str">
        <f>"202301130821"</f>
        <v>202301130821</v>
      </c>
      <c r="E83" s="8" t="s">
        <v>7</v>
      </c>
    </row>
    <row r="84" spans="1:5" s="1" customFormat="1" ht="20" customHeight="1">
      <c r="A84" s="7">
        <v>82</v>
      </c>
      <c r="B84" s="7" t="str">
        <f t="shared" si="2"/>
        <v>004</v>
      </c>
      <c r="C84" s="7" t="s">
        <v>6</v>
      </c>
      <c r="D84" s="7" t="str">
        <f>"202301130822"</f>
        <v>202301130822</v>
      </c>
      <c r="E84" s="8" t="s">
        <v>7</v>
      </c>
    </row>
    <row r="85" spans="1:5" s="1" customFormat="1" ht="20" customHeight="1">
      <c r="A85" s="7">
        <v>83</v>
      </c>
      <c r="B85" s="7" t="str">
        <f t="shared" si="2"/>
        <v>004</v>
      </c>
      <c r="C85" s="7" t="s">
        <v>6</v>
      </c>
      <c r="D85" s="7" t="str">
        <f>"202301130823"</f>
        <v>202301130823</v>
      </c>
      <c r="E85" s="8">
        <v>57.9</v>
      </c>
    </row>
    <row r="86" spans="1:5" s="1" customFormat="1" ht="20" customHeight="1">
      <c r="A86" s="7">
        <v>84</v>
      </c>
      <c r="B86" s="7" t="str">
        <f t="shared" si="2"/>
        <v>004</v>
      </c>
      <c r="C86" s="7" t="s">
        <v>6</v>
      </c>
      <c r="D86" s="7" t="str">
        <f>"202301130824"</f>
        <v>202301130824</v>
      </c>
      <c r="E86" s="8" t="s">
        <v>7</v>
      </c>
    </row>
    <row r="87" spans="1:5" s="1" customFormat="1" ht="20" customHeight="1">
      <c r="A87" s="7">
        <v>85</v>
      </c>
      <c r="B87" s="7" t="str">
        <f t="shared" si="2"/>
        <v>004</v>
      </c>
      <c r="C87" s="7" t="s">
        <v>6</v>
      </c>
      <c r="D87" s="7" t="str">
        <f>"202301130825"</f>
        <v>202301130825</v>
      </c>
      <c r="E87" s="8">
        <v>75.7</v>
      </c>
    </row>
    <row r="88" spans="1:5" s="1" customFormat="1" ht="20" customHeight="1">
      <c r="A88" s="7">
        <v>86</v>
      </c>
      <c r="B88" s="7" t="str">
        <f t="shared" si="2"/>
        <v>004</v>
      </c>
      <c r="C88" s="7" t="s">
        <v>6</v>
      </c>
      <c r="D88" s="7" t="str">
        <f>"202301130826"</f>
        <v>202301130826</v>
      </c>
      <c r="E88" s="8" t="s">
        <v>7</v>
      </c>
    </row>
    <row r="89" spans="1:5" s="1" customFormat="1" ht="20" customHeight="1">
      <c r="A89" s="7">
        <v>87</v>
      </c>
      <c r="B89" s="7" t="str">
        <f t="shared" si="2"/>
        <v>004</v>
      </c>
      <c r="C89" s="7" t="s">
        <v>6</v>
      </c>
      <c r="D89" s="7" t="str">
        <f>"202301130827"</f>
        <v>202301130827</v>
      </c>
      <c r="E89" s="8" t="s">
        <v>7</v>
      </c>
    </row>
    <row r="90" spans="1:5" s="1" customFormat="1" ht="20" customHeight="1">
      <c r="A90" s="7">
        <v>88</v>
      </c>
      <c r="B90" s="7" t="str">
        <f t="shared" si="2"/>
        <v>004</v>
      </c>
      <c r="C90" s="7" t="s">
        <v>6</v>
      </c>
      <c r="D90" s="7" t="str">
        <f>"202301130828"</f>
        <v>202301130828</v>
      </c>
      <c r="E90" s="8" t="s">
        <v>7</v>
      </c>
    </row>
    <row r="91" spans="1:5" s="1" customFormat="1" ht="20" customHeight="1">
      <c r="A91" s="7">
        <v>89</v>
      </c>
      <c r="B91" s="7" t="str">
        <f t="shared" si="2"/>
        <v>004</v>
      </c>
      <c r="C91" s="7" t="s">
        <v>6</v>
      </c>
      <c r="D91" s="7" t="str">
        <f>"202301130829"</f>
        <v>202301130829</v>
      </c>
      <c r="E91" s="8">
        <v>57.6</v>
      </c>
    </row>
    <row r="92" spans="1:5" s="1" customFormat="1" ht="20" customHeight="1">
      <c r="A92" s="7">
        <v>90</v>
      </c>
      <c r="B92" s="7" t="str">
        <f t="shared" si="2"/>
        <v>004</v>
      </c>
      <c r="C92" s="7" t="s">
        <v>6</v>
      </c>
      <c r="D92" s="7" t="str">
        <f>"202301130830"</f>
        <v>202301130830</v>
      </c>
      <c r="E92" s="8">
        <v>67.7</v>
      </c>
    </row>
    <row r="93" spans="1:5" s="1" customFormat="1" ht="20" customHeight="1">
      <c r="A93" s="7">
        <v>91</v>
      </c>
      <c r="B93" s="7" t="str">
        <f t="shared" si="2"/>
        <v>004</v>
      </c>
      <c r="C93" s="7" t="s">
        <v>6</v>
      </c>
      <c r="D93" s="7" t="str">
        <f>"202301130901"</f>
        <v>202301130901</v>
      </c>
      <c r="E93" s="8" t="s">
        <v>7</v>
      </c>
    </row>
    <row r="94" spans="1:5" s="1" customFormat="1" ht="20" customHeight="1">
      <c r="A94" s="7">
        <v>92</v>
      </c>
      <c r="B94" s="7" t="str">
        <f t="shared" si="2"/>
        <v>004</v>
      </c>
      <c r="C94" s="7" t="s">
        <v>6</v>
      </c>
      <c r="D94" s="7" t="str">
        <f>"202301130902"</f>
        <v>202301130902</v>
      </c>
      <c r="E94" s="8">
        <v>72.2</v>
      </c>
    </row>
    <row r="95" spans="1:5" s="1" customFormat="1" ht="20" customHeight="1">
      <c r="A95" s="7">
        <v>93</v>
      </c>
      <c r="B95" s="7" t="str">
        <f t="shared" si="2"/>
        <v>004</v>
      </c>
      <c r="C95" s="7" t="s">
        <v>6</v>
      </c>
      <c r="D95" s="7" t="str">
        <f>"202301130903"</f>
        <v>202301130903</v>
      </c>
      <c r="E95" s="8">
        <v>75.9</v>
      </c>
    </row>
    <row r="96" spans="1:5" s="1" customFormat="1" ht="20" customHeight="1">
      <c r="A96" s="7">
        <v>94</v>
      </c>
      <c r="B96" s="7" t="str">
        <f t="shared" si="2"/>
        <v>004</v>
      </c>
      <c r="C96" s="7" t="s">
        <v>6</v>
      </c>
      <c r="D96" s="7" t="str">
        <f>"202301130904"</f>
        <v>202301130904</v>
      </c>
      <c r="E96" s="8">
        <v>73.2</v>
      </c>
    </row>
    <row r="97" spans="1:5" s="1" customFormat="1" ht="20" customHeight="1">
      <c r="A97" s="7">
        <v>95</v>
      </c>
      <c r="B97" s="7" t="str">
        <f t="shared" si="2"/>
        <v>004</v>
      </c>
      <c r="C97" s="7" t="s">
        <v>6</v>
      </c>
      <c r="D97" s="7" t="str">
        <f>"202301130905"</f>
        <v>202301130905</v>
      </c>
      <c r="E97" s="8" t="s">
        <v>7</v>
      </c>
    </row>
    <row r="98" spans="1:5" s="1" customFormat="1" ht="20" customHeight="1">
      <c r="A98" s="7">
        <v>96</v>
      </c>
      <c r="B98" s="7" t="str">
        <f t="shared" si="2"/>
        <v>004</v>
      </c>
      <c r="C98" s="7" t="s">
        <v>6</v>
      </c>
      <c r="D98" s="7" t="str">
        <f>"202301130906"</f>
        <v>202301130906</v>
      </c>
      <c r="E98" s="8">
        <v>67.6</v>
      </c>
    </row>
    <row r="99" spans="1:5" s="1" customFormat="1" ht="20" customHeight="1">
      <c r="A99" s="7">
        <v>97</v>
      </c>
      <c r="B99" s="7" t="str">
        <f t="shared" si="2"/>
        <v>004</v>
      </c>
      <c r="C99" s="7" t="s">
        <v>6</v>
      </c>
      <c r="D99" s="7" t="str">
        <f>"202301130907"</f>
        <v>202301130907</v>
      </c>
      <c r="E99" s="8">
        <v>63.9</v>
      </c>
    </row>
    <row r="100" spans="1:5" s="1" customFormat="1" ht="20" customHeight="1">
      <c r="A100" s="7">
        <v>98</v>
      </c>
      <c r="B100" s="7" t="str">
        <f t="shared" si="2"/>
        <v>004</v>
      </c>
      <c r="C100" s="7" t="s">
        <v>6</v>
      </c>
      <c r="D100" s="7" t="str">
        <f>"202301130908"</f>
        <v>202301130908</v>
      </c>
      <c r="E100" s="8" t="s">
        <v>7</v>
      </c>
    </row>
    <row r="101" spans="1:5" s="1" customFormat="1" ht="20" customHeight="1">
      <c r="A101" s="7">
        <v>99</v>
      </c>
      <c r="B101" s="7" t="str">
        <f t="shared" si="2"/>
        <v>004</v>
      </c>
      <c r="C101" s="7" t="s">
        <v>6</v>
      </c>
      <c r="D101" s="7" t="str">
        <f>"202301130909"</f>
        <v>202301130909</v>
      </c>
      <c r="E101" s="8">
        <v>69.4</v>
      </c>
    </row>
    <row r="102" spans="1:5" s="1" customFormat="1" ht="20" customHeight="1">
      <c r="A102" s="7">
        <v>100</v>
      </c>
      <c r="B102" s="7" t="str">
        <f t="shared" si="2"/>
        <v>004</v>
      </c>
      <c r="C102" s="7" t="s">
        <v>6</v>
      </c>
      <c r="D102" s="7" t="str">
        <f>"202301130910"</f>
        <v>202301130910</v>
      </c>
      <c r="E102" s="8">
        <v>69.4</v>
      </c>
    </row>
    <row r="103" spans="1:5" s="1" customFormat="1" ht="20" customHeight="1">
      <c r="A103" s="7">
        <v>101</v>
      </c>
      <c r="B103" s="7" t="str">
        <f t="shared" si="2"/>
        <v>004</v>
      </c>
      <c r="C103" s="7" t="s">
        <v>6</v>
      </c>
      <c r="D103" s="7" t="str">
        <f>"202301130911"</f>
        <v>202301130911</v>
      </c>
      <c r="E103" s="8">
        <v>79.6</v>
      </c>
    </row>
    <row r="104" spans="1:5" s="1" customFormat="1" ht="20" customHeight="1">
      <c r="A104" s="7">
        <v>102</v>
      </c>
      <c r="B104" s="7" t="str">
        <f t="shared" si="2"/>
        <v>004</v>
      </c>
      <c r="C104" s="7" t="s">
        <v>6</v>
      </c>
      <c r="D104" s="7" t="str">
        <f>"202301130912"</f>
        <v>202301130912</v>
      </c>
      <c r="E104" s="8">
        <v>75.9</v>
      </c>
    </row>
    <row r="105" spans="1:5" s="1" customFormat="1" ht="20" customHeight="1">
      <c r="A105" s="7">
        <v>103</v>
      </c>
      <c r="B105" s="7" t="str">
        <f t="shared" si="2"/>
        <v>004</v>
      </c>
      <c r="C105" s="7" t="s">
        <v>6</v>
      </c>
      <c r="D105" s="7" t="str">
        <f>"202301130913"</f>
        <v>202301130913</v>
      </c>
      <c r="E105" s="8">
        <v>72.3</v>
      </c>
    </row>
    <row r="106" spans="1:5" s="1" customFormat="1" ht="20" customHeight="1">
      <c r="A106" s="7">
        <v>104</v>
      </c>
      <c r="B106" s="7" t="str">
        <f t="shared" si="2"/>
        <v>004</v>
      </c>
      <c r="C106" s="7" t="s">
        <v>6</v>
      </c>
      <c r="D106" s="7" t="str">
        <f>"202301130914"</f>
        <v>202301130914</v>
      </c>
      <c r="E106" s="8">
        <v>67.8</v>
      </c>
    </row>
    <row r="107" spans="1:5" s="1" customFormat="1" ht="20" customHeight="1">
      <c r="A107" s="7">
        <v>105</v>
      </c>
      <c r="B107" s="7" t="str">
        <f t="shared" si="2"/>
        <v>004</v>
      </c>
      <c r="C107" s="7" t="s">
        <v>6</v>
      </c>
      <c r="D107" s="7" t="str">
        <f>"202301130915"</f>
        <v>202301130915</v>
      </c>
      <c r="E107" s="8">
        <v>69.4</v>
      </c>
    </row>
    <row r="108" spans="1:5" s="1" customFormat="1" ht="20" customHeight="1">
      <c r="A108" s="7">
        <v>106</v>
      </c>
      <c r="B108" s="7" t="str">
        <f t="shared" si="2"/>
        <v>004</v>
      </c>
      <c r="C108" s="7" t="s">
        <v>6</v>
      </c>
      <c r="D108" s="7" t="str">
        <f>"202301130916"</f>
        <v>202301130916</v>
      </c>
      <c r="E108" s="8">
        <v>67.9</v>
      </c>
    </row>
    <row r="109" spans="1:5" s="1" customFormat="1" ht="20" customHeight="1">
      <c r="A109" s="7">
        <v>107</v>
      </c>
      <c r="B109" s="7" t="str">
        <f t="shared" si="2"/>
        <v>004</v>
      </c>
      <c r="C109" s="7" t="s">
        <v>6</v>
      </c>
      <c r="D109" s="7" t="str">
        <f>"202301130917"</f>
        <v>202301130917</v>
      </c>
      <c r="E109" s="8" t="s">
        <v>7</v>
      </c>
    </row>
    <row r="110" spans="1:5" s="1" customFormat="1" ht="20" customHeight="1">
      <c r="A110" s="7">
        <v>108</v>
      </c>
      <c r="B110" s="7" t="str">
        <f t="shared" si="2"/>
        <v>004</v>
      </c>
      <c r="C110" s="7" t="s">
        <v>6</v>
      </c>
      <c r="D110" s="7" t="str">
        <f>"202301130918"</f>
        <v>202301130918</v>
      </c>
      <c r="E110" s="8" t="s">
        <v>7</v>
      </c>
    </row>
    <row r="111" spans="1:5" s="1" customFormat="1" ht="20" customHeight="1">
      <c r="A111" s="7">
        <v>109</v>
      </c>
      <c r="B111" s="7" t="str">
        <f t="shared" si="2"/>
        <v>004</v>
      </c>
      <c r="C111" s="7" t="s">
        <v>6</v>
      </c>
      <c r="D111" s="7" t="str">
        <f>"202301130919"</f>
        <v>202301130919</v>
      </c>
      <c r="E111" s="8">
        <v>61.2</v>
      </c>
    </row>
    <row r="112" spans="2:16380" s="1" customFormat="1" ht="15">
      <c r="B112" s="2"/>
      <c r="C112" s="2"/>
      <c r="D112" s="2"/>
      <c r="E112" s="2"/>
      <c r="XDF112" s="2"/>
      <c r="XDG112" s="2"/>
      <c r="XDH112" s="2"/>
      <c r="XDI112" s="2"/>
      <c r="XDJ112" s="2"/>
      <c r="XDK112" s="2"/>
      <c r="XDL112" s="2"/>
      <c r="XDM112" s="2"/>
      <c r="XDN112" s="2"/>
      <c r="XDO112" s="2"/>
      <c r="XDP112" s="2"/>
      <c r="XDQ112" s="2"/>
      <c r="XDR112" s="2"/>
      <c r="XDS112" s="2"/>
      <c r="XDT112" s="2"/>
      <c r="XDU112" s="2"/>
      <c r="XDV112" s="2"/>
      <c r="XDW112" s="2"/>
      <c r="XDX112" s="2"/>
      <c r="XDY112" s="2"/>
      <c r="XDZ112" s="2"/>
      <c r="XEA112" s="2"/>
      <c r="XEB112" s="2"/>
      <c r="XEC112" s="2"/>
      <c r="XED112" s="2"/>
      <c r="XEE112" s="2"/>
      <c r="XEF112" s="2"/>
      <c r="XEG112" s="2"/>
      <c r="XEH112" s="2"/>
      <c r="XEI112" s="2"/>
      <c r="XEJ112" s="2"/>
      <c r="XEK112" s="2"/>
      <c r="XEL112" s="2"/>
      <c r="XEM112" s="2"/>
      <c r="XEN112" s="2"/>
      <c r="XEO112" s="2"/>
      <c r="XEP112" s="2"/>
      <c r="XEQ112" s="2"/>
      <c r="XER112" s="2"/>
      <c r="XES112" s="2"/>
      <c r="XET112" s="2"/>
      <c r="XEU112" s="2"/>
      <c r="XEV112" s="2"/>
      <c r="XEW112" s="2"/>
      <c r="XEX112" s="2"/>
      <c r="XEY112" s="2"/>
      <c r="XEZ112" s="2"/>
    </row>
    <row r="113" spans="2:16380" s="1" customFormat="1" ht="15">
      <c r="B113" s="2"/>
      <c r="C113" s="2"/>
      <c r="D113" s="2"/>
      <c r="E113" s="2"/>
      <c r="XDF113" s="2"/>
      <c r="XDG113" s="2"/>
      <c r="XDH113" s="2"/>
      <c r="XDI113" s="2"/>
      <c r="XDJ113" s="2"/>
      <c r="XDK113" s="2"/>
      <c r="XDL113" s="2"/>
      <c r="XDM113" s="2"/>
      <c r="XDN113" s="2"/>
      <c r="XDO113" s="2"/>
      <c r="XDP113" s="2"/>
      <c r="XDQ113" s="2"/>
      <c r="XDR113" s="2"/>
      <c r="XDS113" s="2"/>
      <c r="XDT113" s="2"/>
      <c r="XDU113" s="2"/>
      <c r="XDV113" s="2"/>
      <c r="XDW113" s="2"/>
      <c r="XDX113" s="2"/>
      <c r="XDY113" s="2"/>
      <c r="XDZ113" s="2"/>
      <c r="XEA113" s="2"/>
      <c r="XEB113" s="2"/>
      <c r="XEC113" s="2"/>
      <c r="XED113" s="2"/>
      <c r="XEE113" s="2"/>
      <c r="XEF113" s="2"/>
      <c r="XEG113" s="2"/>
      <c r="XEH113" s="2"/>
      <c r="XEI113" s="2"/>
      <c r="XEJ113" s="2"/>
      <c r="XEK113" s="2"/>
      <c r="XEL113" s="2"/>
      <c r="XEM113" s="2"/>
      <c r="XEN113" s="2"/>
      <c r="XEO113" s="2"/>
      <c r="XEP113" s="2"/>
      <c r="XEQ113" s="2"/>
      <c r="XER113" s="2"/>
      <c r="XES113" s="2"/>
      <c r="XET113" s="2"/>
      <c r="XEU113" s="2"/>
      <c r="XEV113" s="2"/>
      <c r="XEW113" s="2"/>
      <c r="XEX113" s="2"/>
      <c r="XEY113" s="2"/>
      <c r="XEZ113" s="2"/>
    </row>
    <row r="114" spans="2:16380" s="1" customFormat="1" ht="15">
      <c r="B114" s="2"/>
      <c r="C114" s="2"/>
      <c r="D114" s="2"/>
      <c r="E114" s="2"/>
      <c r="XDF114" s="2"/>
      <c r="XDG114" s="2"/>
      <c r="XDH114" s="2"/>
      <c r="XDI114" s="2"/>
      <c r="XDJ114" s="2"/>
      <c r="XDK114" s="2"/>
      <c r="XDL114" s="2"/>
      <c r="XDM114" s="2"/>
      <c r="XDN114" s="2"/>
      <c r="XDO114" s="2"/>
      <c r="XDP114" s="2"/>
      <c r="XDQ114" s="2"/>
      <c r="XDR114" s="2"/>
      <c r="XDS114" s="2"/>
      <c r="XDT114" s="2"/>
      <c r="XDU114" s="2"/>
      <c r="XDV114" s="2"/>
      <c r="XDW114" s="2"/>
      <c r="XDX114" s="2"/>
      <c r="XDY114" s="2"/>
      <c r="XDZ114" s="2"/>
      <c r="XEA114" s="2"/>
      <c r="XEB114" s="2"/>
      <c r="XEC114" s="2"/>
      <c r="XED114" s="2"/>
      <c r="XEE114" s="2"/>
      <c r="XEF114" s="2"/>
      <c r="XEG114" s="2"/>
      <c r="XEH114" s="2"/>
      <c r="XEI114" s="2"/>
      <c r="XEJ114" s="2"/>
      <c r="XEK114" s="2"/>
      <c r="XEL114" s="2"/>
      <c r="XEM114" s="2"/>
      <c r="XEN114" s="2"/>
      <c r="XEO114" s="2"/>
      <c r="XEP114" s="2"/>
      <c r="XEQ114" s="2"/>
      <c r="XER114" s="2"/>
      <c r="XES114" s="2"/>
      <c r="XET114" s="2"/>
      <c r="XEU114" s="2"/>
      <c r="XEV114" s="2"/>
      <c r="XEW114" s="2"/>
      <c r="XEX114" s="2"/>
      <c r="XEY114" s="2"/>
      <c r="XEZ114" s="2"/>
    </row>
    <row r="115" spans="2:16380" s="1" customFormat="1" ht="15">
      <c r="B115" s="2"/>
      <c r="C115" s="2"/>
      <c r="D115" s="2"/>
      <c r="E115" s="2"/>
      <c r="XDF115" s="2"/>
      <c r="XDG115" s="2"/>
      <c r="XDH115" s="2"/>
      <c r="XDI115" s="2"/>
      <c r="XDJ115" s="2"/>
      <c r="XDK115" s="2"/>
      <c r="XDL115" s="2"/>
      <c r="XDM115" s="2"/>
      <c r="XDN115" s="2"/>
      <c r="XDO115" s="2"/>
      <c r="XDP115" s="2"/>
      <c r="XDQ115" s="2"/>
      <c r="XDR115" s="2"/>
      <c r="XDS115" s="2"/>
      <c r="XDT115" s="2"/>
      <c r="XDU115" s="2"/>
      <c r="XDV115" s="2"/>
      <c r="XDW115" s="2"/>
      <c r="XDX115" s="2"/>
      <c r="XDY115" s="2"/>
      <c r="XDZ115" s="2"/>
      <c r="XEA115" s="2"/>
      <c r="XEB115" s="2"/>
      <c r="XEC115" s="2"/>
      <c r="XED115" s="2"/>
      <c r="XEE115" s="2"/>
      <c r="XEF115" s="2"/>
      <c r="XEG115" s="2"/>
      <c r="XEH115" s="2"/>
      <c r="XEI115" s="2"/>
      <c r="XEJ115" s="2"/>
      <c r="XEK115" s="2"/>
      <c r="XEL115" s="2"/>
      <c r="XEM115" s="2"/>
      <c r="XEN115" s="2"/>
      <c r="XEO115" s="2"/>
      <c r="XEP115" s="2"/>
      <c r="XEQ115" s="2"/>
      <c r="XER115" s="2"/>
      <c r="XES115" s="2"/>
      <c r="XET115" s="2"/>
      <c r="XEU115" s="2"/>
      <c r="XEV115" s="2"/>
      <c r="XEW115" s="2"/>
      <c r="XEX115" s="2"/>
      <c r="XEY115" s="2"/>
      <c r="XEZ115" s="2"/>
    </row>
    <row r="116" spans="2:16380" s="1" customFormat="1" ht="15">
      <c r="B116" s="2"/>
      <c r="C116" s="2"/>
      <c r="D116" s="2"/>
      <c r="E116" s="2"/>
      <c r="XDF116" s="2"/>
      <c r="XDG116" s="2"/>
      <c r="XDH116" s="2"/>
      <c r="XDI116" s="2"/>
      <c r="XDJ116" s="2"/>
      <c r="XDK116" s="2"/>
      <c r="XDL116" s="2"/>
      <c r="XDM116" s="2"/>
      <c r="XDN116" s="2"/>
      <c r="XDO116" s="2"/>
      <c r="XDP116" s="2"/>
      <c r="XDQ116" s="2"/>
      <c r="XDR116" s="2"/>
      <c r="XDS116" s="2"/>
      <c r="XDT116" s="2"/>
      <c r="XDU116" s="2"/>
      <c r="XDV116" s="2"/>
      <c r="XDW116" s="2"/>
      <c r="XDX116" s="2"/>
      <c r="XDY116" s="2"/>
      <c r="XDZ116" s="2"/>
      <c r="XEA116" s="2"/>
      <c r="XEB116" s="2"/>
      <c r="XEC116" s="2"/>
      <c r="XED116" s="2"/>
      <c r="XEE116" s="2"/>
      <c r="XEF116" s="2"/>
      <c r="XEG116" s="2"/>
      <c r="XEH116" s="2"/>
      <c r="XEI116" s="2"/>
      <c r="XEJ116" s="2"/>
      <c r="XEK116" s="2"/>
      <c r="XEL116" s="2"/>
      <c r="XEM116" s="2"/>
      <c r="XEN116" s="2"/>
      <c r="XEO116" s="2"/>
      <c r="XEP116" s="2"/>
      <c r="XEQ116" s="2"/>
      <c r="XER116" s="2"/>
      <c r="XES116" s="2"/>
      <c r="XET116" s="2"/>
      <c r="XEU116" s="2"/>
      <c r="XEV116" s="2"/>
      <c r="XEW116" s="2"/>
      <c r="XEX116" s="2"/>
      <c r="XEY116" s="2"/>
      <c r="XEZ116" s="2"/>
    </row>
    <row r="117" spans="2:16380" s="1" customFormat="1" ht="15">
      <c r="B117" s="2"/>
      <c r="C117" s="2"/>
      <c r="D117" s="2"/>
      <c r="E117" s="2"/>
      <c r="XDF117" s="2"/>
      <c r="XDG117" s="2"/>
      <c r="XDH117" s="2"/>
      <c r="XDI117" s="2"/>
      <c r="XDJ117" s="2"/>
      <c r="XDK117" s="2"/>
      <c r="XDL117" s="2"/>
      <c r="XDM117" s="2"/>
      <c r="XDN117" s="2"/>
      <c r="XDO117" s="2"/>
      <c r="XDP117" s="2"/>
      <c r="XDQ117" s="2"/>
      <c r="XDR117" s="2"/>
      <c r="XDS117" s="2"/>
      <c r="XDT117" s="2"/>
      <c r="XDU117" s="2"/>
      <c r="XDV117" s="2"/>
      <c r="XDW117" s="2"/>
      <c r="XDX117" s="2"/>
      <c r="XDY117" s="2"/>
      <c r="XDZ117" s="2"/>
      <c r="XEA117" s="2"/>
      <c r="XEB117" s="2"/>
      <c r="XEC117" s="2"/>
      <c r="XED117" s="2"/>
      <c r="XEE117" s="2"/>
      <c r="XEF117" s="2"/>
      <c r="XEG117" s="2"/>
      <c r="XEH117" s="2"/>
      <c r="XEI117" s="2"/>
      <c r="XEJ117" s="2"/>
      <c r="XEK117" s="2"/>
      <c r="XEL117" s="2"/>
      <c r="XEM117" s="2"/>
      <c r="XEN117" s="2"/>
      <c r="XEO117" s="2"/>
      <c r="XEP117" s="2"/>
      <c r="XEQ117" s="2"/>
      <c r="XER117" s="2"/>
      <c r="XES117" s="2"/>
      <c r="XET117" s="2"/>
      <c r="XEU117" s="2"/>
      <c r="XEV117" s="2"/>
      <c r="XEW117" s="2"/>
      <c r="XEX117" s="2"/>
      <c r="XEY117" s="2"/>
      <c r="XEZ117" s="2"/>
    </row>
    <row r="118" spans="2:16380" s="1" customFormat="1" ht="15">
      <c r="B118" s="2"/>
      <c r="C118" s="2"/>
      <c r="D118" s="2"/>
      <c r="E118" s="2"/>
      <c r="XDF118" s="2"/>
      <c r="XDG118" s="2"/>
      <c r="XDH118" s="2"/>
      <c r="XDI118" s="2"/>
      <c r="XDJ118" s="2"/>
      <c r="XDK118" s="2"/>
      <c r="XDL118" s="2"/>
      <c r="XDM118" s="2"/>
      <c r="XDN118" s="2"/>
      <c r="XDO118" s="2"/>
      <c r="XDP118" s="2"/>
      <c r="XDQ118" s="2"/>
      <c r="XDR118" s="2"/>
      <c r="XDS118" s="2"/>
      <c r="XDT118" s="2"/>
      <c r="XDU118" s="2"/>
      <c r="XDV118" s="2"/>
      <c r="XDW118" s="2"/>
      <c r="XDX118" s="2"/>
      <c r="XDY118" s="2"/>
      <c r="XDZ118" s="2"/>
      <c r="XEA118" s="2"/>
      <c r="XEB118" s="2"/>
      <c r="XEC118" s="2"/>
      <c r="XED118" s="2"/>
      <c r="XEE118" s="2"/>
      <c r="XEF118" s="2"/>
      <c r="XEG118" s="2"/>
      <c r="XEH118" s="2"/>
      <c r="XEI118" s="2"/>
      <c r="XEJ118" s="2"/>
      <c r="XEK118" s="2"/>
      <c r="XEL118" s="2"/>
      <c r="XEM118" s="2"/>
      <c r="XEN118" s="2"/>
      <c r="XEO118" s="2"/>
      <c r="XEP118" s="2"/>
      <c r="XEQ118" s="2"/>
      <c r="XER118" s="2"/>
      <c r="XES118" s="2"/>
      <c r="XET118" s="2"/>
      <c r="XEU118" s="2"/>
      <c r="XEV118" s="2"/>
      <c r="XEW118" s="2"/>
      <c r="XEX118" s="2"/>
      <c r="XEY118" s="2"/>
      <c r="XEZ118" s="2"/>
    </row>
    <row r="119" spans="2:16380" s="1" customFormat="1" ht="15">
      <c r="B119" s="2"/>
      <c r="C119" s="2"/>
      <c r="D119" s="2"/>
      <c r="E119" s="2"/>
      <c r="XDF119" s="2"/>
      <c r="XDG119" s="2"/>
      <c r="XDH119" s="2"/>
      <c r="XDI119" s="2"/>
      <c r="XDJ119" s="2"/>
      <c r="XDK119" s="2"/>
      <c r="XDL119" s="2"/>
      <c r="XDM119" s="2"/>
      <c r="XDN119" s="2"/>
      <c r="XDO119" s="2"/>
      <c r="XDP119" s="2"/>
      <c r="XDQ119" s="2"/>
      <c r="XDR119" s="2"/>
      <c r="XDS119" s="2"/>
      <c r="XDT119" s="2"/>
      <c r="XDU119" s="2"/>
      <c r="XDV119" s="2"/>
      <c r="XDW119" s="2"/>
      <c r="XDX119" s="2"/>
      <c r="XDY119" s="2"/>
      <c r="XDZ119" s="2"/>
      <c r="XEA119" s="2"/>
      <c r="XEB119" s="2"/>
      <c r="XEC119" s="2"/>
      <c r="XED119" s="2"/>
      <c r="XEE119" s="2"/>
      <c r="XEF119" s="2"/>
      <c r="XEG119" s="2"/>
      <c r="XEH119" s="2"/>
      <c r="XEI119" s="2"/>
      <c r="XEJ119" s="2"/>
      <c r="XEK119" s="2"/>
      <c r="XEL119" s="2"/>
      <c r="XEM119" s="2"/>
      <c r="XEN119" s="2"/>
      <c r="XEO119" s="2"/>
      <c r="XEP119" s="2"/>
      <c r="XEQ119" s="2"/>
      <c r="XER119" s="2"/>
      <c r="XES119" s="2"/>
      <c r="XET119" s="2"/>
      <c r="XEU119" s="2"/>
      <c r="XEV119" s="2"/>
      <c r="XEW119" s="2"/>
      <c r="XEX119" s="2"/>
      <c r="XEY119" s="2"/>
      <c r="XEZ119" s="2"/>
    </row>
    <row r="120" spans="2:16380" s="1" customFormat="1" ht="15">
      <c r="B120" s="2"/>
      <c r="C120" s="2"/>
      <c r="D120" s="2"/>
      <c r="E120" s="2"/>
      <c r="XDF120" s="2"/>
      <c r="XDG120" s="2"/>
      <c r="XDH120" s="2"/>
      <c r="XDI120" s="2"/>
      <c r="XDJ120" s="2"/>
      <c r="XDK120" s="2"/>
      <c r="XDL120" s="2"/>
      <c r="XDM120" s="2"/>
      <c r="XDN120" s="2"/>
      <c r="XDO120" s="2"/>
      <c r="XDP120" s="2"/>
      <c r="XDQ120" s="2"/>
      <c r="XDR120" s="2"/>
      <c r="XDS120" s="2"/>
      <c r="XDT120" s="2"/>
      <c r="XDU120" s="2"/>
      <c r="XDV120" s="2"/>
      <c r="XDW120" s="2"/>
      <c r="XDX120" s="2"/>
      <c r="XDY120" s="2"/>
      <c r="XDZ120" s="2"/>
      <c r="XEA120" s="2"/>
      <c r="XEB120" s="2"/>
      <c r="XEC120" s="2"/>
      <c r="XED120" s="2"/>
      <c r="XEE120" s="2"/>
      <c r="XEF120" s="2"/>
      <c r="XEG120" s="2"/>
      <c r="XEH120" s="2"/>
      <c r="XEI120" s="2"/>
      <c r="XEJ120" s="2"/>
      <c r="XEK120" s="2"/>
      <c r="XEL120" s="2"/>
      <c r="XEM120" s="2"/>
      <c r="XEN120" s="2"/>
      <c r="XEO120" s="2"/>
      <c r="XEP120" s="2"/>
      <c r="XEQ120" s="2"/>
      <c r="XER120" s="2"/>
      <c r="XES120" s="2"/>
      <c r="XET120" s="2"/>
      <c r="XEU120" s="2"/>
      <c r="XEV120" s="2"/>
      <c r="XEW120" s="2"/>
      <c r="XEX120" s="2"/>
      <c r="XEY120" s="2"/>
      <c r="XEZ120" s="2"/>
    </row>
    <row r="121" spans="2:16380" s="1" customFormat="1" ht="15">
      <c r="B121" s="2"/>
      <c r="C121" s="2"/>
      <c r="D121" s="2"/>
      <c r="E121" s="2"/>
      <c r="XDF121" s="2"/>
      <c r="XDG121" s="2"/>
      <c r="XDH121" s="2"/>
      <c r="XDI121" s="2"/>
      <c r="XDJ121" s="2"/>
      <c r="XDK121" s="2"/>
      <c r="XDL121" s="2"/>
      <c r="XDM121" s="2"/>
      <c r="XDN121" s="2"/>
      <c r="XDO121" s="2"/>
      <c r="XDP121" s="2"/>
      <c r="XDQ121" s="2"/>
      <c r="XDR121" s="2"/>
      <c r="XDS121" s="2"/>
      <c r="XDT121" s="2"/>
      <c r="XDU121" s="2"/>
      <c r="XDV121" s="2"/>
      <c r="XDW121" s="2"/>
      <c r="XDX121" s="2"/>
      <c r="XDY121" s="2"/>
      <c r="XDZ121" s="2"/>
      <c r="XEA121" s="2"/>
      <c r="XEB121" s="2"/>
      <c r="XEC121" s="2"/>
      <c r="XED121" s="2"/>
      <c r="XEE121" s="2"/>
      <c r="XEF121" s="2"/>
      <c r="XEG121" s="2"/>
      <c r="XEH121" s="2"/>
      <c r="XEI121" s="2"/>
      <c r="XEJ121" s="2"/>
      <c r="XEK121" s="2"/>
      <c r="XEL121" s="2"/>
      <c r="XEM121" s="2"/>
      <c r="XEN121" s="2"/>
      <c r="XEO121" s="2"/>
      <c r="XEP121" s="2"/>
      <c r="XEQ121" s="2"/>
      <c r="XER121" s="2"/>
      <c r="XES121" s="2"/>
      <c r="XET121" s="2"/>
      <c r="XEU121" s="2"/>
      <c r="XEV121" s="2"/>
      <c r="XEW121" s="2"/>
      <c r="XEX121" s="2"/>
      <c r="XEY121" s="2"/>
      <c r="XEZ121" s="2"/>
    </row>
    <row r="122" spans="2:16380" s="1" customFormat="1" ht="15">
      <c r="B122" s="2"/>
      <c r="C122" s="2"/>
      <c r="D122" s="2"/>
      <c r="E122" s="2"/>
      <c r="XDF122" s="2"/>
      <c r="XDG122" s="2"/>
      <c r="XDH122" s="2"/>
      <c r="XDI122" s="2"/>
      <c r="XDJ122" s="2"/>
      <c r="XDK122" s="2"/>
      <c r="XDL122" s="2"/>
      <c r="XDM122" s="2"/>
      <c r="XDN122" s="2"/>
      <c r="XDO122" s="2"/>
      <c r="XDP122" s="2"/>
      <c r="XDQ122" s="2"/>
      <c r="XDR122" s="2"/>
      <c r="XDS122" s="2"/>
      <c r="XDT122" s="2"/>
      <c r="XDU122" s="2"/>
      <c r="XDV122" s="2"/>
      <c r="XDW122" s="2"/>
      <c r="XDX122" s="2"/>
      <c r="XDY122" s="2"/>
      <c r="XDZ122" s="2"/>
      <c r="XEA122" s="2"/>
      <c r="XEB122" s="2"/>
      <c r="XEC122" s="2"/>
      <c r="XED122" s="2"/>
      <c r="XEE122" s="2"/>
      <c r="XEF122" s="2"/>
      <c r="XEG122" s="2"/>
      <c r="XEH122" s="2"/>
      <c r="XEI122" s="2"/>
      <c r="XEJ122" s="2"/>
      <c r="XEK122" s="2"/>
      <c r="XEL122" s="2"/>
      <c r="XEM122" s="2"/>
      <c r="XEN122" s="2"/>
      <c r="XEO122" s="2"/>
      <c r="XEP122" s="2"/>
      <c r="XEQ122" s="2"/>
      <c r="XER122" s="2"/>
      <c r="XES122" s="2"/>
      <c r="XET122" s="2"/>
      <c r="XEU122" s="2"/>
      <c r="XEV122" s="2"/>
      <c r="XEW122" s="2"/>
      <c r="XEX122" s="2"/>
      <c r="XEY122" s="2"/>
      <c r="XEZ122" s="2"/>
    </row>
    <row r="123" spans="2:16380" s="1" customFormat="1" ht="15">
      <c r="B123" s="2"/>
      <c r="C123" s="2"/>
      <c r="D123" s="2"/>
      <c r="E123" s="2"/>
      <c r="XDF123" s="2"/>
      <c r="XDG123" s="2"/>
      <c r="XDH123" s="2"/>
      <c r="XDI123" s="2"/>
      <c r="XDJ123" s="2"/>
      <c r="XDK123" s="2"/>
      <c r="XDL123" s="2"/>
      <c r="XDM123" s="2"/>
      <c r="XDN123" s="2"/>
      <c r="XDO123" s="2"/>
      <c r="XDP123" s="2"/>
      <c r="XDQ123" s="2"/>
      <c r="XDR123" s="2"/>
      <c r="XDS123" s="2"/>
      <c r="XDT123" s="2"/>
      <c r="XDU123" s="2"/>
      <c r="XDV123" s="2"/>
      <c r="XDW123" s="2"/>
      <c r="XDX123" s="2"/>
      <c r="XDY123" s="2"/>
      <c r="XDZ123" s="2"/>
      <c r="XEA123" s="2"/>
      <c r="XEB123" s="2"/>
      <c r="XEC123" s="2"/>
      <c r="XED123" s="2"/>
      <c r="XEE123" s="2"/>
      <c r="XEF123" s="2"/>
      <c r="XEG123" s="2"/>
      <c r="XEH123" s="2"/>
      <c r="XEI123" s="2"/>
      <c r="XEJ123" s="2"/>
      <c r="XEK123" s="2"/>
      <c r="XEL123" s="2"/>
      <c r="XEM123" s="2"/>
      <c r="XEN123" s="2"/>
      <c r="XEO123" s="2"/>
      <c r="XEP123" s="2"/>
      <c r="XEQ123" s="2"/>
      <c r="XER123" s="2"/>
      <c r="XES123" s="2"/>
      <c r="XET123" s="2"/>
      <c r="XEU123" s="2"/>
      <c r="XEV123" s="2"/>
      <c r="XEW123" s="2"/>
      <c r="XEX123" s="2"/>
      <c r="XEY123" s="2"/>
      <c r="XEZ123" s="2"/>
    </row>
    <row r="124" spans="2:16380" s="1" customFormat="1" ht="15">
      <c r="B124" s="2"/>
      <c r="C124" s="2"/>
      <c r="D124" s="2"/>
      <c r="E124" s="2"/>
      <c r="XDF124" s="2"/>
      <c r="XDG124" s="2"/>
      <c r="XDH124" s="2"/>
      <c r="XDI124" s="2"/>
      <c r="XDJ124" s="2"/>
      <c r="XDK124" s="2"/>
      <c r="XDL124" s="2"/>
      <c r="XDM124" s="2"/>
      <c r="XDN124" s="2"/>
      <c r="XDO124" s="2"/>
      <c r="XDP124" s="2"/>
      <c r="XDQ124" s="2"/>
      <c r="XDR124" s="2"/>
      <c r="XDS124" s="2"/>
      <c r="XDT124" s="2"/>
      <c r="XDU124" s="2"/>
      <c r="XDV124" s="2"/>
      <c r="XDW124" s="2"/>
      <c r="XDX124" s="2"/>
      <c r="XDY124" s="2"/>
      <c r="XDZ124" s="2"/>
      <c r="XEA124" s="2"/>
      <c r="XEB124" s="2"/>
      <c r="XEC124" s="2"/>
      <c r="XED124" s="2"/>
      <c r="XEE124" s="2"/>
      <c r="XEF124" s="2"/>
      <c r="XEG124" s="2"/>
      <c r="XEH124" s="2"/>
      <c r="XEI124" s="2"/>
      <c r="XEJ124" s="2"/>
      <c r="XEK124" s="2"/>
      <c r="XEL124" s="2"/>
      <c r="XEM124" s="2"/>
      <c r="XEN124" s="2"/>
      <c r="XEO124" s="2"/>
      <c r="XEP124" s="2"/>
      <c r="XEQ124" s="2"/>
      <c r="XER124" s="2"/>
      <c r="XES124" s="2"/>
      <c r="XET124" s="2"/>
      <c r="XEU124" s="2"/>
      <c r="XEV124" s="2"/>
      <c r="XEW124" s="2"/>
      <c r="XEX124" s="2"/>
      <c r="XEY124" s="2"/>
      <c r="XEZ124" s="2"/>
    </row>
    <row r="125" spans="2:16380" s="1" customFormat="1" ht="15">
      <c r="B125" s="2"/>
      <c r="C125" s="2"/>
      <c r="D125" s="2"/>
      <c r="E125" s="2"/>
      <c r="XDF125" s="2"/>
      <c r="XDG125" s="2"/>
      <c r="XDH125" s="2"/>
      <c r="XDI125" s="2"/>
      <c r="XDJ125" s="2"/>
      <c r="XDK125" s="2"/>
      <c r="XDL125" s="2"/>
      <c r="XDM125" s="2"/>
      <c r="XDN125" s="2"/>
      <c r="XDO125" s="2"/>
      <c r="XDP125" s="2"/>
      <c r="XDQ125" s="2"/>
      <c r="XDR125" s="2"/>
      <c r="XDS125" s="2"/>
      <c r="XDT125" s="2"/>
      <c r="XDU125" s="2"/>
      <c r="XDV125" s="2"/>
      <c r="XDW125" s="2"/>
      <c r="XDX125" s="2"/>
      <c r="XDY125" s="2"/>
      <c r="XDZ125" s="2"/>
      <c r="XEA125" s="2"/>
      <c r="XEB125" s="2"/>
      <c r="XEC125" s="2"/>
      <c r="XED125" s="2"/>
      <c r="XEE125" s="2"/>
      <c r="XEF125" s="2"/>
      <c r="XEG125" s="2"/>
      <c r="XEH125" s="2"/>
      <c r="XEI125" s="2"/>
      <c r="XEJ125" s="2"/>
      <c r="XEK125" s="2"/>
      <c r="XEL125" s="2"/>
      <c r="XEM125" s="2"/>
      <c r="XEN125" s="2"/>
      <c r="XEO125" s="2"/>
      <c r="XEP125" s="2"/>
      <c r="XEQ125" s="2"/>
      <c r="XER125" s="2"/>
      <c r="XES125" s="2"/>
      <c r="XET125" s="2"/>
      <c r="XEU125" s="2"/>
      <c r="XEV125" s="2"/>
      <c r="XEW125" s="2"/>
      <c r="XEX125" s="2"/>
      <c r="XEY125" s="2"/>
      <c r="XEZ125" s="2"/>
    </row>
    <row r="126" spans="2:16380" s="1" customFormat="1" ht="15">
      <c r="B126" s="2"/>
      <c r="C126" s="2"/>
      <c r="D126" s="2"/>
      <c r="E126" s="2"/>
      <c r="XDF126" s="2"/>
      <c r="XDG126" s="2"/>
      <c r="XDH126" s="2"/>
      <c r="XDI126" s="2"/>
      <c r="XDJ126" s="2"/>
      <c r="XDK126" s="2"/>
      <c r="XDL126" s="2"/>
      <c r="XDM126" s="2"/>
      <c r="XDN126" s="2"/>
      <c r="XDO126" s="2"/>
      <c r="XDP126" s="2"/>
      <c r="XDQ126" s="2"/>
      <c r="XDR126" s="2"/>
      <c r="XDS126" s="2"/>
      <c r="XDT126" s="2"/>
      <c r="XDU126" s="2"/>
      <c r="XDV126" s="2"/>
      <c r="XDW126" s="2"/>
      <c r="XDX126" s="2"/>
      <c r="XDY126" s="2"/>
      <c r="XDZ126" s="2"/>
      <c r="XEA126" s="2"/>
      <c r="XEB126" s="2"/>
      <c r="XEC126" s="2"/>
      <c r="XED126" s="2"/>
      <c r="XEE126" s="2"/>
      <c r="XEF126" s="2"/>
      <c r="XEG126" s="2"/>
      <c r="XEH126" s="2"/>
      <c r="XEI126" s="2"/>
      <c r="XEJ126" s="2"/>
      <c r="XEK126" s="2"/>
      <c r="XEL126" s="2"/>
      <c r="XEM126" s="2"/>
      <c r="XEN126" s="2"/>
      <c r="XEO126" s="2"/>
      <c r="XEP126" s="2"/>
      <c r="XEQ126" s="2"/>
      <c r="XER126" s="2"/>
      <c r="XES126" s="2"/>
      <c r="XET126" s="2"/>
      <c r="XEU126" s="2"/>
      <c r="XEV126" s="2"/>
      <c r="XEW126" s="2"/>
      <c r="XEX126" s="2"/>
      <c r="XEY126" s="2"/>
      <c r="XEZ126" s="2"/>
    </row>
    <row r="127" spans="2:16380" s="1" customFormat="1" ht="15">
      <c r="B127" s="2"/>
      <c r="C127" s="2"/>
      <c r="D127" s="2"/>
      <c r="E127" s="2"/>
      <c r="XDF127" s="2"/>
      <c r="XDG127" s="2"/>
      <c r="XDH127" s="2"/>
      <c r="XDI127" s="2"/>
      <c r="XDJ127" s="2"/>
      <c r="XDK127" s="2"/>
      <c r="XDL127" s="2"/>
      <c r="XDM127" s="2"/>
      <c r="XDN127" s="2"/>
      <c r="XDO127" s="2"/>
      <c r="XDP127" s="2"/>
      <c r="XDQ127" s="2"/>
      <c r="XDR127" s="2"/>
      <c r="XDS127" s="2"/>
      <c r="XDT127" s="2"/>
      <c r="XDU127" s="2"/>
      <c r="XDV127" s="2"/>
      <c r="XDW127" s="2"/>
      <c r="XDX127" s="2"/>
      <c r="XDY127" s="2"/>
      <c r="XDZ127" s="2"/>
      <c r="XEA127" s="2"/>
      <c r="XEB127" s="2"/>
      <c r="XEC127" s="2"/>
      <c r="XED127" s="2"/>
      <c r="XEE127" s="2"/>
      <c r="XEF127" s="2"/>
      <c r="XEG127" s="2"/>
      <c r="XEH127" s="2"/>
      <c r="XEI127" s="2"/>
      <c r="XEJ127" s="2"/>
      <c r="XEK127" s="2"/>
      <c r="XEL127" s="2"/>
      <c r="XEM127" s="2"/>
      <c r="XEN127" s="2"/>
      <c r="XEO127" s="2"/>
      <c r="XEP127" s="2"/>
      <c r="XEQ127" s="2"/>
      <c r="XER127" s="2"/>
      <c r="XES127" s="2"/>
      <c r="XET127" s="2"/>
      <c r="XEU127" s="2"/>
      <c r="XEV127" s="2"/>
      <c r="XEW127" s="2"/>
      <c r="XEX127" s="2"/>
      <c r="XEY127" s="2"/>
      <c r="XEZ127" s="2"/>
    </row>
    <row r="128" spans="2:16380" s="1" customFormat="1" ht="15">
      <c r="B128" s="2"/>
      <c r="C128" s="2"/>
      <c r="D128" s="2"/>
      <c r="E128" s="2"/>
      <c r="XDF128" s="2"/>
      <c r="XDG128" s="2"/>
      <c r="XDH128" s="2"/>
      <c r="XDI128" s="2"/>
      <c r="XDJ128" s="2"/>
      <c r="XDK128" s="2"/>
      <c r="XDL128" s="2"/>
      <c r="XDM128" s="2"/>
      <c r="XDN128" s="2"/>
      <c r="XDO128" s="2"/>
      <c r="XDP128" s="2"/>
      <c r="XDQ128" s="2"/>
      <c r="XDR128" s="2"/>
      <c r="XDS128" s="2"/>
      <c r="XDT128" s="2"/>
      <c r="XDU128" s="2"/>
      <c r="XDV128" s="2"/>
      <c r="XDW128" s="2"/>
      <c r="XDX128" s="2"/>
      <c r="XDY128" s="2"/>
      <c r="XDZ128" s="2"/>
      <c r="XEA128" s="2"/>
      <c r="XEB128" s="2"/>
      <c r="XEC128" s="2"/>
      <c r="XED128" s="2"/>
      <c r="XEE128" s="2"/>
      <c r="XEF128" s="2"/>
      <c r="XEG128" s="2"/>
      <c r="XEH128" s="2"/>
      <c r="XEI128" s="2"/>
      <c r="XEJ128" s="2"/>
      <c r="XEK128" s="2"/>
      <c r="XEL128" s="2"/>
      <c r="XEM128" s="2"/>
      <c r="XEN128" s="2"/>
      <c r="XEO128" s="2"/>
      <c r="XEP128" s="2"/>
      <c r="XEQ128" s="2"/>
      <c r="XER128" s="2"/>
      <c r="XES128" s="2"/>
      <c r="XET128" s="2"/>
      <c r="XEU128" s="2"/>
      <c r="XEV128" s="2"/>
      <c r="XEW128" s="2"/>
      <c r="XEX128" s="2"/>
      <c r="XEY128" s="2"/>
      <c r="XEZ128" s="2"/>
    </row>
    <row r="129" spans="2:16380" s="1" customFormat="1" ht="15">
      <c r="B129" s="2"/>
      <c r="C129" s="2"/>
      <c r="D129" s="2"/>
      <c r="E129" s="2"/>
      <c r="XDF129" s="2"/>
      <c r="XDG129" s="2"/>
      <c r="XDH129" s="2"/>
      <c r="XDI129" s="2"/>
      <c r="XDJ129" s="2"/>
      <c r="XDK129" s="2"/>
      <c r="XDL129" s="2"/>
      <c r="XDM129" s="2"/>
      <c r="XDN129" s="2"/>
      <c r="XDO129" s="2"/>
      <c r="XDP129" s="2"/>
      <c r="XDQ129" s="2"/>
      <c r="XDR129" s="2"/>
      <c r="XDS129" s="2"/>
      <c r="XDT129" s="2"/>
      <c r="XDU129" s="2"/>
      <c r="XDV129" s="2"/>
      <c r="XDW129" s="2"/>
      <c r="XDX129" s="2"/>
      <c r="XDY129" s="2"/>
      <c r="XDZ129" s="2"/>
      <c r="XEA129" s="2"/>
      <c r="XEB129" s="2"/>
      <c r="XEC129" s="2"/>
      <c r="XED129" s="2"/>
      <c r="XEE129" s="2"/>
      <c r="XEF129" s="2"/>
      <c r="XEG129" s="2"/>
      <c r="XEH129" s="2"/>
      <c r="XEI129" s="2"/>
      <c r="XEJ129" s="2"/>
      <c r="XEK129" s="2"/>
      <c r="XEL129" s="2"/>
      <c r="XEM129" s="2"/>
      <c r="XEN129" s="2"/>
      <c r="XEO129" s="2"/>
      <c r="XEP129" s="2"/>
      <c r="XEQ129" s="2"/>
      <c r="XER129" s="2"/>
      <c r="XES129" s="2"/>
      <c r="XET129" s="2"/>
      <c r="XEU129" s="2"/>
      <c r="XEV129" s="2"/>
      <c r="XEW129" s="2"/>
      <c r="XEX129" s="2"/>
      <c r="XEY129" s="2"/>
      <c r="XEZ129" s="2"/>
    </row>
    <row r="130" spans="2:16380" s="1" customFormat="1" ht="15">
      <c r="B130" s="2"/>
      <c r="C130" s="2"/>
      <c r="D130" s="2"/>
      <c r="E130" s="2"/>
      <c r="XDF130" s="2"/>
      <c r="XDG130" s="2"/>
      <c r="XDH130" s="2"/>
      <c r="XDI130" s="2"/>
      <c r="XDJ130" s="2"/>
      <c r="XDK130" s="2"/>
      <c r="XDL130" s="2"/>
      <c r="XDM130" s="2"/>
      <c r="XDN130" s="2"/>
      <c r="XDO130" s="2"/>
      <c r="XDP130" s="2"/>
      <c r="XDQ130" s="2"/>
      <c r="XDR130" s="2"/>
      <c r="XDS130" s="2"/>
      <c r="XDT130" s="2"/>
      <c r="XDU130" s="2"/>
      <c r="XDV130" s="2"/>
      <c r="XDW130" s="2"/>
      <c r="XDX130" s="2"/>
      <c r="XDY130" s="2"/>
      <c r="XDZ130" s="2"/>
      <c r="XEA130" s="2"/>
      <c r="XEB130" s="2"/>
      <c r="XEC130" s="2"/>
      <c r="XED130" s="2"/>
      <c r="XEE130" s="2"/>
      <c r="XEF130" s="2"/>
      <c r="XEG130" s="2"/>
      <c r="XEH130" s="2"/>
      <c r="XEI130" s="2"/>
      <c r="XEJ130" s="2"/>
      <c r="XEK130" s="2"/>
      <c r="XEL130" s="2"/>
      <c r="XEM130" s="2"/>
      <c r="XEN130" s="2"/>
      <c r="XEO130" s="2"/>
      <c r="XEP130" s="2"/>
      <c r="XEQ130" s="2"/>
      <c r="XER130" s="2"/>
      <c r="XES130" s="2"/>
      <c r="XET130" s="2"/>
      <c r="XEU130" s="2"/>
      <c r="XEV130" s="2"/>
      <c r="XEW130" s="2"/>
      <c r="XEX130" s="2"/>
      <c r="XEY130" s="2"/>
      <c r="XEZ130" s="2"/>
    </row>
    <row r="131" spans="2:16380" s="1" customFormat="1" ht="15">
      <c r="B131" s="2"/>
      <c r="C131" s="2"/>
      <c r="D131" s="2"/>
      <c r="E131" s="2"/>
      <c r="XDF131" s="2"/>
      <c r="XDG131" s="2"/>
      <c r="XDH131" s="2"/>
      <c r="XDI131" s="2"/>
      <c r="XDJ131" s="2"/>
      <c r="XDK131" s="2"/>
      <c r="XDL131" s="2"/>
      <c r="XDM131" s="2"/>
      <c r="XDN131" s="2"/>
      <c r="XDO131" s="2"/>
      <c r="XDP131" s="2"/>
      <c r="XDQ131" s="2"/>
      <c r="XDR131" s="2"/>
      <c r="XDS131" s="2"/>
      <c r="XDT131" s="2"/>
      <c r="XDU131" s="2"/>
      <c r="XDV131" s="2"/>
      <c r="XDW131" s="2"/>
      <c r="XDX131" s="2"/>
      <c r="XDY131" s="2"/>
      <c r="XDZ131" s="2"/>
      <c r="XEA131" s="2"/>
      <c r="XEB131" s="2"/>
      <c r="XEC131" s="2"/>
      <c r="XED131" s="2"/>
      <c r="XEE131" s="2"/>
      <c r="XEF131" s="2"/>
      <c r="XEG131" s="2"/>
      <c r="XEH131" s="2"/>
      <c r="XEI131" s="2"/>
      <c r="XEJ131" s="2"/>
      <c r="XEK131" s="2"/>
      <c r="XEL131" s="2"/>
      <c r="XEM131" s="2"/>
      <c r="XEN131" s="2"/>
      <c r="XEO131" s="2"/>
      <c r="XEP131" s="2"/>
      <c r="XEQ131" s="2"/>
      <c r="XER131" s="2"/>
      <c r="XES131" s="2"/>
      <c r="XET131" s="2"/>
      <c r="XEU131" s="2"/>
      <c r="XEV131" s="2"/>
      <c r="XEW131" s="2"/>
      <c r="XEX131" s="2"/>
      <c r="XEY131" s="2"/>
      <c r="XEZ131" s="2"/>
    </row>
    <row r="132" spans="2:16380" s="1" customFormat="1" ht="15">
      <c r="B132" s="2"/>
      <c r="C132" s="2"/>
      <c r="D132" s="2"/>
      <c r="E132" s="2"/>
      <c r="XDF132" s="2"/>
      <c r="XDG132" s="2"/>
      <c r="XDH132" s="2"/>
      <c r="XDI132" s="2"/>
      <c r="XDJ132" s="2"/>
      <c r="XDK132" s="2"/>
      <c r="XDL132" s="2"/>
      <c r="XDM132" s="2"/>
      <c r="XDN132" s="2"/>
      <c r="XDO132" s="2"/>
      <c r="XDP132" s="2"/>
      <c r="XDQ132" s="2"/>
      <c r="XDR132" s="2"/>
      <c r="XDS132" s="2"/>
      <c r="XDT132" s="2"/>
      <c r="XDU132" s="2"/>
      <c r="XDV132" s="2"/>
      <c r="XDW132" s="2"/>
      <c r="XDX132" s="2"/>
      <c r="XDY132" s="2"/>
      <c r="XDZ132" s="2"/>
      <c r="XEA132" s="2"/>
      <c r="XEB132" s="2"/>
      <c r="XEC132" s="2"/>
      <c r="XED132" s="2"/>
      <c r="XEE132" s="2"/>
      <c r="XEF132" s="2"/>
      <c r="XEG132" s="2"/>
      <c r="XEH132" s="2"/>
      <c r="XEI132" s="2"/>
      <c r="XEJ132" s="2"/>
      <c r="XEK132" s="2"/>
      <c r="XEL132" s="2"/>
      <c r="XEM132" s="2"/>
      <c r="XEN132" s="2"/>
      <c r="XEO132" s="2"/>
      <c r="XEP132" s="2"/>
      <c r="XEQ132" s="2"/>
      <c r="XER132" s="2"/>
      <c r="XES132" s="2"/>
      <c r="XET132" s="2"/>
      <c r="XEU132" s="2"/>
      <c r="XEV132" s="2"/>
      <c r="XEW132" s="2"/>
      <c r="XEX132" s="2"/>
      <c r="XEY132" s="2"/>
      <c r="XEZ132" s="2"/>
    </row>
    <row r="133" spans="2:16380" s="1" customFormat="1" ht="15">
      <c r="B133" s="2"/>
      <c r="C133" s="2"/>
      <c r="D133" s="2"/>
      <c r="E133" s="2"/>
      <c r="XDF133" s="2"/>
      <c r="XDG133" s="2"/>
      <c r="XDH133" s="2"/>
      <c r="XDI133" s="2"/>
      <c r="XDJ133" s="2"/>
      <c r="XDK133" s="2"/>
      <c r="XDL133" s="2"/>
      <c r="XDM133" s="2"/>
      <c r="XDN133" s="2"/>
      <c r="XDO133" s="2"/>
      <c r="XDP133" s="2"/>
      <c r="XDQ133" s="2"/>
      <c r="XDR133" s="2"/>
      <c r="XDS133" s="2"/>
      <c r="XDT133" s="2"/>
      <c r="XDU133" s="2"/>
      <c r="XDV133" s="2"/>
      <c r="XDW133" s="2"/>
      <c r="XDX133" s="2"/>
      <c r="XDY133" s="2"/>
      <c r="XDZ133" s="2"/>
      <c r="XEA133" s="2"/>
      <c r="XEB133" s="2"/>
      <c r="XEC133" s="2"/>
      <c r="XED133" s="2"/>
      <c r="XEE133" s="2"/>
      <c r="XEF133" s="2"/>
      <c r="XEG133" s="2"/>
      <c r="XEH133" s="2"/>
      <c r="XEI133" s="2"/>
      <c r="XEJ133" s="2"/>
      <c r="XEK133" s="2"/>
      <c r="XEL133" s="2"/>
      <c r="XEM133" s="2"/>
      <c r="XEN133" s="2"/>
      <c r="XEO133" s="2"/>
      <c r="XEP133" s="2"/>
      <c r="XEQ133" s="2"/>
      <c r="XER133" s="2"/>
      <c r="XES133" s="2"/>
      <c r="XET133" s="2"/>
      <c r="XEU133" s="2"/>
      <c r="XEV133" s="2"/>
      <c r="XEW133" s="2"/>
      <c r="XEX133" s="2"/>
      <c r="XEY133" s="2"/>
      <c r="XEZ133" s="2"/>
    </row>
    <row r="134" spans="2:16380" s="1" customFormat="1" ht="15">
      <c r="B134" s="2"/>
      <c r="C134" s="2"/>
      <c r="D134" s="2"/>
      <c r="E134" s="2"/>
      <c r="XDF134" s="2"/>
      <c r="XDG134" s="2"/>
      <c r="XDH134" s="2"/>
      <c r="XDI134" s="2"/>
      <c r="XDJ134" s="2"/>
      <c r="XDK134" s="2"/>
      <c r="XDL134" s="2"/>
      <c r="XDM134" s="2"/>
      <c r="XDN134" s="2"/>
      <c r="XDO134" s="2"/>
      <c r="XDP134" s="2"/>
      <c r="XDQ134" s="2"/>
      <c r="XDR134" s="2"/>
      <c r="XDS134" s="2"/>
      <c r="XDT134" s="2"/>
      <c r="XDU134" s="2"/>
      <c r="XDV134" s="2"/>
      <c r="XDW134" s="2"/>
      <c r="XDX134" s="2"/>
      <c r="XDY134" s="2"/>
      <c r="XDZ134" s="2"/>
      <c r="XEA134" s="2"/>
      <c r="XEB134" s="2"/>
      <c r="XEC134" s="2"/>
      <c r="XED134" s="2"/>
      <c r="XEE134" s="2"/>
      <c r="XEF134" s="2"/>
      <c r="XEG134" s="2"/>
      <c r="XEH134" s="2"/>
      <c r="XEI134" s="2"/>
      <c r="XEJ134" s="2"/>
      <c r="XEK134" s="2"/>
      <c r="XEL134" s="2"/>
      <c r="XEM134" s="2"/>
      <c r="XEN134" s="2"/>
      <c r="XEO134" s="2"/>
      <c r="XEP134" s="2"/>
      <c r="XEQ134" s="2"/>
      <c r="XER134" s="2"/>
      <c r="XES134" s="2"/>
      <c r="XET134" s="2"/>
      <c r="XEU134" s="2"/>
      <c r="XEV134" s="2"/>
      <c r="XEW134" s="2"/>
      <c r="XEX134" s="2"/>
      <c r="XEY134" s="2"/>
      <c r="XEZ134" s="2"/>
    </row>
    <row r="135" spans="2:16380" s="1" customFormat="1" ht="15">
      <c r="B135" s="2"/>
      <c r="C135" s="2"/>
      <c r="D135" s="2"/>
      <c r="E135" s="2"/>
      <c r="XDF135" s="2"/>
      <c r="XDG135" s="2"/>
      <c r="XDH135" s="2"/>
      <c r="XDI135" s="2"/>
      <c r="XDJ135" s="2"/>
      <c r="XDK135" s="2"/>
      <c r="XDL135" s="2"/>
      <c r="XDM135" s="2"/>
      <c r="XDN135" s="2"/>
      <c r="XDO135" s="2"/>
      <c r="XDP135" s="2"/>
      <c r="XDQ135" s="2"/>
      <c r="XDR135" s="2"/>
      <c r="XDS135" s="2"/>
      <c r="XDT135" s="2"/>
      <c r="XDU135" s="2"/>
      <c r="XDV135" s="2"/>
      <c r="XDW135" s="2"/>
      <c r="XDX135" s="2"/>
      <c r="XDY135" s="2"/>
      <c r="XDZ135" s="2"/>
      <c r="XEA135" s="2"/>
      <c r="XEB135" s="2"/>
      <c r="XEC135" s="2"/>
      <c r="XED135" s="2"/>
      <c r="XEE135" s="2"/>
      <c r="XEF135" s="2"/>
      <c r="XEG135" s="2"/>
      <c r="XEH135" s="2"/>
      <c r="XEI135" s="2"/>
      <c r="XEJ135" s="2"/>
      <c r="XEK135" s="2"/>
      <c r="XEL135" s="2"/>
      <c r="XEM135" s="2"/>
      <c r="XEN135" s="2"/>
      <c r="XEO135" s="2"/>
      <c r="XEP135" s="2"/>
      <c r="XEQ135" s="2"/>
      <c r="XER135" s="2"/>
      <c r="XES135" s="2"/>
      <c r="XET135" s="2"/>
      <c r="XEU135" s="2"/>
      <c r="XEV135" s="2"/>
      <c r="XEW135" s="2"/>
      <c r="XEX135" s="2"/>
      <c r="XEY135" s="2"/>
      <c r="XEZ135" s="2"/>
    </row>
    <row r="136" spans="2:16380" s="1" customFormat="1" ht="15">
      <c r="B136" s="2"/>
      <c r="C136" s="2"/>
      <c r="D136" s="2"/>
      <c r="E136" s="2"/>
      <c r="XDF136" s="2"/>
      <c r="XDG136" s="2"/>
      <c r="XDH136" s="2"/>
      <c r="XDI136" s="2"/>
      <c r="XDJ136" s="2"/>
      <c r="XDK136" s="2"/>
      <c r="XDL136" s="2"/>
      <c r="XDM136" s="2"/>
      <c r="XDN136" s="2"/>
      <c r="XDO136" s="2"/>
      <c r="XDP136" s="2"/>
      <c r="XDQ136" s="2"/>
      <c r="XDR136" s="2"/>
      <c r="XDS136" s="2"/>
      <c r="XDT136" s="2"/>
      <c r="XDU136" s="2"/>
      <c r="XDV136" s="2"/>
      <c r="XDW136" s="2"/>
      <c r="XDX136" s="2"/>
      <c r="XDY136" s="2"/>
      <c r="XDZ136" s="2"/>
      <c r="XEA136" s="2"/>
      <c r="XEB136" s="2"/>
      <c r="XEC136" s="2"/>
      <c r="XED136" s="2"/>
      <c r="XEE136" s="2"/>
      <c r="XEF136" s="2"/>
      <c r="XEG136" s="2"/>
      <c r="XEH136" s="2"/>
      <c r="XEI136" s="2"/>
      <c r="XEJ136" s="2"/>
      <c r="XEK136" s="2"/>
      <c r="XEL136" s="2"/>
      <c r="XEM136" s="2"/>
      <c r="XEN136" s="2"/>
      <c r="XEO136" s="2"/>
      <c r="XEP136" s="2"/>
      <c r="XEQ136" s="2"/>
      <c r="XER136" s="2"/>
      <c r="XES136" s="2"/>
      <c r="XET136" s="2"/>
      <c r="XEU136" s="2"/>
      <c r="XEV136" s="2"/>
      <c r="XEW136" s="2"/>
      <c r="XEX136" s="2"/>
      <c r="XEY136" s="2"/>
      <c r="XEZ136" s="2"/>
    </row>
    <row r="137" spans="2:16380" s="1" customFormat="1" ht="15">
      <c r="B137" s="2"/>
      <c r="C137" s="2"/>
      <c r="D137" s="2"/>
      <c r="E137" s="2"/>
      <c r="XDF137" s="2"/>
      <c r="XDG137" s="2"/>
      <c r="XDH137" s="2"/>
      <c r="XDI137" s="2"/>
      <c r="XDJ137" s="2"/>
      <c r="XDK137" s="2"/>
      <c r="XDL137" s="2"/>
      <c r="XDM137" s="2"/>
      <c r="XDN137" s="2"/>
      <c r="XDO137" s="2"/>
      <c r="XDP137" s="2"/>
      <c r="XDQ137" s="2"/>
      <c r="XDR137" s="2"/>
      <c r="XDS137" s="2"/>
      <c r="XDT137" s="2"/>
      <c r="XDU137" s="2"/>
      <c r="XDV137" s="2"/>
      <c r="XDW137" s="2"/>
      <c r="XDX137" s="2"/>
      <c r="XDY137" s="2"/>
      <c r="XDZ137" s="2"/>
      <c r="XEA137" s="2"/>
      <c r="XEB137" s="2"/>
      <c r="XEC137" s="2"/>
      <c r="XED137" s="2"/>
      <c r="XEE137" s="2"/>
      <c r="XEF137" s="2"/>
      <c r="XEG137" s="2"/>
      <c r="XEH137" s="2"/>
      <c r="XEI137" s="2"/>
      <c r="XEJ137" s="2"/>
      <c r="XEK137" s="2"/>
      <c r="XEL137" s="2"/>
      <c r="XEM137" s="2"/>
      <c r="XEN137" s="2"/>
      <c r="XEO137" s="2"/>
      <c r="XEP137" s="2"/>
      <c r="XEQ137" s="2"/>
      <c r="XER137" s="2"/>
      <c r="XES137" s="2"/>
      <c r="XET137" s="2"/>
      <c r="XEU137" s="2"/>
      <c r="XEV137" s="2"/>
      <c r="XEW137" s="2"/>
      <c r="XEX137" s="2"/>
      <c r="XEY137" s="2"/>
      <c r="XEZ137" s="2"/>
    </row>
    <row r="138" spans="2:16380" s="1" customFormat="1" ht="15">
      <c r="B138" s="2"/>
      <c r="C138" s="2"/>
      <c r="D138" s="2"/>
      <c r="E138" s="2"/>
      <c r="XDF138" s="2"/>
      <c r="XDG138" s="2"/>
      <c r="XDH138" s="2"/>
      <c r="XDI138" s="2"/>
      <c r="XDJ138" s="2"/>
      <c r="XDK138" s="2"/>
      <c r="XDL138" s="2"/>
      <c r="XDM138" s="2"/>
      <c r="XDN138" s="2"/>
      <c r="XDO138" s="2"/>
      <c r="XDP138" s="2"/>
      <c r="XDQ138" s="2"/>
      <c r="XDR138" s="2"/>
      <c r="XDS138" s="2"/>
      <c r="XDT138" s="2"/>
      <c r="XDU138" s="2"/>
      <c r="XDV138" s="2"/>
      <c r="XDW138" s="2"/>
      <c r="XDX138" s="2"/>
      <c r="XDY138" s="2"/>
      <c r="XDZ138" s="2"/>
      <c r="XEA138" s="2"/>
      <c r="XEB138" s="2"/>
      <c r="XEC138" s="2"/>
      <c r="XED138" s="2"/>
      <c r="XEE138" s="2"/>
      <c r="XEF138" s="2"/>
      <c r="XEG138" s="2"/>
      <c r="XEH138" s="2"/>
      <c r="XEI138" s="2"/>
      <c r="XEJ138" s="2"/>
      <c r="XEK138" s="2"/>
      <c r="XEL138" s="2"/>
      <c r="XEM138" s="2"/>
      <c r="XEN138" s="2"/>
      <c r="XEO138" s="2"/>
      <c r="XEP138" s="2"/>
      <c r="XEQ138" s="2"/>
      <c r="XER138" s="2"/>
      <c r="XES138" s="2"/>
      <c r="XET138" s="2"/>
      <c r="XEU138" s="2"/>
      <c r="XEV138" s="2"/>
      <c r="XEW138" s="2"/>
      <c r="XEX138" s="2"/>
      <c r="XEY138" s="2"/>
      <c r="XEZ138" s="2"/>
    </row>
    <row r="139" spans="2:16380" s="1" customFormat="1" ht="15">
      <c r="B139" s="2"/>
      <c r="C139" s="2"/>
      <c r="D139" s="2"/>
      <c r="E139" s="2"/>
      <c r="XDF139" s="2"/>
      <c r="XDG139" s="2"/>
      <c r="XDH139" s="2"/>
      <c r="XDI139" s="2"/>
      <c r="XDJ139" s="2"/>
      <c r="XDK139" s="2"/>
      <c r="XDL139" s="2"/>
      <c r="XDM139" s="2"/>
      <c r="XDN139" s="2"/>
      <c r="XDO139" s="2"/>
      <c r="XDP139" s="2"/>
      <c r="XDQ139" s="2"/>
      <c r="XDR139" s="2"/>
      <c r="XDS139" s="2"/>
      <c r="XDT139" s="2"/>
      <c r="XDU139" s="2"/>
      <c r="XDV139" s="2"/>
      <c r="XDW139" s="2"/>
      <c r="XDX139" s="2"/>
      <c r="XDY139" s="2"/>
      <c r="XDZ139" s="2"/>
      <c r="XEA139" s="2"/>
      <c r="XEB139" s="2"/>
      <c r="XEC139" s="2"/>
      <c r="XED139" s="2"/>
      <c r="XEE139" s="2"/>
      <c r="XEF139" s="2"/>
      <c r="XEG139" s="2"/>
      <c r="XEH139" s="2"/>
      <c r="XEI139" s="2"/>
      <c r="XEJ139" s="2"/>
      <c r="XEK139" s="2"/>
      <c r="XEL139" s="2"/>
      <c r="XEM139" s="2"/>
      <c r="XEN139" s="2"/>
      <c r="XEO139" s="2"/>
      <c r="XEP139" s="2"/>
      <c r="XEQ139" s="2"/>
      <c r="XER139" s="2"/>
      <c r="XES139" s="2"/>
      <c r="XET139" s="2"/>
      <c r="XEU139" s="2"/>
      <c r="XEV139" s="2"/>
      <c r="XEW139" s="2"/>
      <c r="XEX139" s="2"/>
      <c r="XEY139" s="2"/>
      <c r="XEZ139" s="2"/>
    </row>
    <row r="140" spans="2:16380" s="1" customFormat="1" ht="15">
      <c r="B140" s="2"/>
      <c r="C140" s="2"/>
      <c r="D140" s="2"/>
      <c r="E140" s="2"/>
      <c r="XDF140" s="2"/>
      <c r="XDG140" s="2"/>
      <c r="XDH140" s="2"/>
      <c r="XDI140" s="2"/>
      <c r="XDJ140" s="2"/>
      <c r="XDK140" s="2"/>
      <c r="XDL140" s="2"/>
      <c r="XDM140" s="2"/>
      <c r="XDN140" s="2"/>
      <c r="XDO140" s="2"/>
      <c r="XDP140" s="2"/>
      <c r="XDQ140" s="2"/>
      <c r="XDR140" s="2"/>
      <c r="XDS140" s="2"/>
      <c r="XDT140" s="2"/>
      <c r="XDU140" s="2"/>
      <c r="XDV140" s="2"/>
      <c r="XDW140" s="2"/>
      <c r="XDX140" s="2"/>
      <c r="XDY140" s="2"/>
      <c r="XDZ140" s="2"/>
      <c r="XEA140" s="2"/>
      <c r="XEB140" s="2"/>
      <c r="XEC140" s="2"/>
      <c r="XED140" s="2"/>
      <c r="XEE140" s="2"/>
      <c r="XEF140" s="2"/>
      <c r="XEG140" s="2"/>
      <c r="XEH140" s="2"/>
      <c r="XEI140" s="2"/>
      <c r="XEJ140" s="2"/>
      <c r="XEK140" s="2"/>
      <c r="XEL140" s="2"/>
      <c r="XEM140" s="2"/>
      <c r="XEN140" s="2"/>
      <c r="XEO140" s="2"/>
      <c r="XEP140" s="2"/>
      <c r="XEQ140" s="2"/>
      <c r="XER140" s="2"/>
      <c r="XES140" s="2"/>
      <c r="XET140" s="2"/>
      <c r="XEU140" s="2"/>
      <c r="XEV140" s="2"/>
      <c r="XEW140" s="2"/>
      <c r="XEX140" s="2"/>
      <c r="XEY140" s="2"/>
      <c r="XEZ140" s="2"/>
    </row>
    <row r="141" spans="2:16380" s="1" customFormat="1" ht="15">
      <c r="B141" s="2"/>
      <c r="C141" s="2"/>
      <c r="D141" s="2"/>
      <c r="E141" s="2"/>
      <c r="XDF141" s="2"/>
      <c r="XDG141" s="2"/>
      <c r="XDH141" s="2"/>
      <c r="XDI141" s="2"/>
      <c r="XDJ141" s="2"/>
      <c r="XDK141" s="2"/>
      <c r="XDL141" s="2"/>
      <c r="XDM141" s="2"/>
      <c r="XDN141" s="2"/>
      <c r="XDO141" s="2"/>
      <c r="XDP141" s="2"/>
      <c r="XDQ141" s="2"/>
      <c r="XDR141" s="2"/>
      <c r="XDS141" s="2"/>
      <c r="XDT141" s="2"/>
      <c r="XDU141" s="2"/>
      <c r="XDV141" s="2"/>
      <c r="XDW141" s="2"/>
      <c r="XDX141" s="2"/>
      <c r="XDY141" s="2"/>
      <c r="XDZ141" s="2"/>
      <c r="XEA141" s="2"/>
      <c r="XEB141" s="2"/>
      <c r="XEC141" s="2"/>
      <c r="XED141" s="2"/>
      <c r="XEE141" s="2"/>
      <c r="XEF141" s="2"/>
      <c r="XEG141" s="2"/>
      <c r="XEH141" s="2"/>
      <c r="XEI141" s="2"/>
      <c r="XEJ141" s="2"/>
      <c r="XEK141" s="2"/>
      <c r="XEL141" s="2"/>
      <c r="XEM141" s="2"/>
      <c r="XEN141" s="2"/>
      <c r="XEO141" s="2"/>
      <c r="XEP141" s="2"/>
      <c r="XEQ141" s="2"/>
      <c r="XER141" s="2"/>
      <c r="XES141" s="2"/>
      <c r="XET141" s="2"/>
      <c r="XEU141" s="2"/>
      <c r="XEV141" s="2"/>
      <c r="XEW141" s="2"/>
      <c r="XEX141" s="2"/>
      <c r="XEY141" s="2"/>
      <c r="XEZ141" s="2"/>
    </row>
    <row r="142" spans="2:16380" s="1" customFormat="1" ht="15">
      <c r="B142" s="2"/>
      <c r="C142" s="2"/>
      <c r="D142" s="2"/>
      <c r="E142" s="2"/>
      <c r="XDF142" s="2"/>
      <c r="XDG142" s="2"/>
      <c r="XDH142" s="2"/>
      <c r="XDI142" s="2"/>
      <c r="XDJ142" s="2"/>
      <c r="XDK142" s="2"/>
      <c r="XDL142" s="2"/>
      <c r="XDM142" s="2"/>
      <c r="XDN142" s="2"/>
      <c r="XDO142" s="2"/>
      <c r="XDP142" s="2"/>
      <c r="XDQ142" s="2"/>
      <c r="XDR142" s="2"/>
      <c r="XDS142" s="2"/>
      <c r="XDT142" s="2"/>
      <c r="XDU142" s="2"/>
      <c r="XDV142" s="2"/>
      <c r="XDW142" s="2"/>
      <c r="XDX142" s="2"/>
      <c r="XDY142" s="2"/>
      <c r="XDZ142" s="2"/>
      <c r="XEA142" s="2"/>
      <c r="XEB142" s="2"/>
      <c r="XEC142" s="2"/>
      <c r="XED142" s="2"/>
      <c r="XEE142" s="2"/>
      <c r="XEF142" s="2"/>
      <c r="XEG142" s="2"/>
      <c r="XEH142" s="2"/>
      <c r="XEI142" s="2"/>
      <c r="XEJ142" s="2"/>
      <c r="XEK142" s="2"/>
      <c r="XEL142" s="2"/>
      <c r="XEM142" s="2"/>
      <c r="XEN142" s="2"/>
      <c r="XEO142" s="2"/>
      <c r="XEP142" s="2"/>
      <c r="XEQ142" s="2"/>
      <c r="XER142" s="2"/>
      <c r="XES142" s="2"/>
      <c r="XET142" s="2"/>
      <c r="XEU142" s="2"/>
      <c r="XEV142" s="2"/>
      <c r="XEW142" s="2"/>
      <c r="XEX142" s="2"/>
      <c r="XEY142" s="2"/>
      <c r="XEZ142" s="2"/>
    </row>
    <row r="143" spans="2:16380" s="1" customFormat="1" ht="15">
      <c r="B143" s="2"/>
      <c r="C143" s="2"/>
      <c r="D143" s="2"/>
      <c r="E143" s="2"/>
      <c r="XDF143" s="2"/>
      <c r="XDG143" s="2"/>
      <c r="XDH143" s="2"/>
      <c r="XDI143" s="2"/>
      <c r="XDJ143" s="2"/>
      <c r="XDK143" s="2"/>
      <c r="XDL143" s="2"/>
      <c r="XDM143" s="2"/>
      <c r="XDN143" s="2"/>
      <c r="XDO143" s="2"/>
      <c r="XDP143" s="2"/>
      <c r="XDQ143" s="2"/>
      <c r="XDR143" s="2"/>
      <c r="XDS143" s="2"/>
      <c r="XDT143" s="2"/>
      <c r="XDU143" s="2"/>
      <c r="XDV143" s="2"/>
      <c r="XDW143" s="2"/>
      <c r="XDX143" s="2"/>
      <c r="XDY143" s="2"/>
      <c r="XDZ143" s="2"/>
      <c r="XEA143" s="2"/>
      <c r="XEB143" s="2"/>
      <c r="XEC143" s="2"/>
      <c r="XED143" s="2"/>
      <c r="XEE143" s="2"/>
      <c r="XEF143" s="2"/>
      <c r="XEG143" s="2"/>
      <c r="XEH143" s="2"/>
      <c r="XEI143" s="2"/>
      <c r="XEJ143" s="2"/>
      <c r="XEK143" s="2"/>
      <c r="XEL143" s="2"/>
      <c r="XEM143" s="2"/>
      <c r="XEN143" s="2"/>
      <c r="XEO143" s="2"/>
      <c r="XEP143" s="2"/>
      <c r="XEQ143" s="2"/>
      <c r="XER143" s="2"/>
      <c r="XES143" s="2"/>
      <c r="XET143" s="2"/>
      <c r="XEU143" s="2"/>
      <c r="XEV143" s="2"/>
      <c r="XEW143" s="2"/>
      <c r="XEX143" s="2"/>
      <c r="XEY143" s="2"/>
      <c r="XEZ143" s="2"/>
    </row>
    <row r="144" spans="2:16380" s="1" customFormat="1" ht="15">
      <c r="B144" s="2"/>
      <c r="C144" s="2"/>
      <c r="D144" s="2"/>
      <c r="E144" s="2"/>
      <c r="XDF144" s="2"/>
      <c r="XDG144" s="2"/>
      <c r="XDH144" s="2"/>
      <c r="XDI144" s="2"/>
      <c r="XDJ144" s="2"/>
      <c r="XDK144" s="2"/>
      <c r="XDL144" s="2"/>
      <c r="XDM144" s="2"/>
      <c r="XDN144" s="2"/>
      <c r="XDO144" s="2"/>
      <c r="XDP144" s="2"/>
      <c r="XDQ144" s="2"/>
      <c r="XDR144" s="2"/>
      <c r="XDS144" s="2"/>
      <c r="XDT144" s="2"/>
      <c r="XDU144" s="2"/>
      <c r="XDV144" s="2"/>
      <c r="XDW144" s="2"/>
      <c r="XDX144" s="2"/>
      <c r="XDY144" s="2"/>
      <c r="XDZ144" s="2"/>
      <c r="XEA144" s="2"/>
      <c r="XEB144" s="2"/>
      <c r="XEC144" s="2"/>
      <c r="XED144" s="2"/>
      <c r="XEE144" s="2"/>
      <c r="XEF144" s="2"/>
      <c r="XEG144" s="2"/>
      <c r="XEH144" s="2"/>
      <c r="XEI144" s="2"/>
      <c r="XEJ144" s="2"/>
      <c r="XEK144" s="2"/>
      <c r="XEL144" s="2"/>
      <c r="XEM144" s="2"/>
      <c r="XEN144" s="2"/>
      <c r="XEO144" s="2"/>
      <c r="XEP144" s="2"/>
      <c r="XEQ144" s="2"/>
      <c r="XER144" s="2"/>
      <c r="XES144" s="2"/>
      <c r="XET144" s="2"/>
      <c r="XEU144" s="2"/>
      <c r="XEV144" s="2"/>
      <c r="XEW144" s="2"/>
      <c r="XEX144" s="2"/>
      <c r="XEY144" s="2"/>
      <c r="XEZ144" s="2"/>
    </row>
    <row r="145" spans="2:16380" s="1" customFormat="1" ht="15">
      <c r="B145" s="2"/>
      <c r="C145" s="2"/>
      <c r="D145" s="2"/>
      <c r="E145" s="2"/>
      <c r="XDF145" s="2"/>
      <c r="XDG145" s="2"/>
      <c r="XDH145" s="2"/>
      <c r="XDI145" s="2"/>
      <c r="XDJ145" s="2"/>
      <c r="XDK145" s="2"/>
      <c r="XDL145" s="2"/>
      <c r="XDM145" s="2"/>
      <c r="XDN145" s="2"/>
      <c r="XDO145" s="2"/>
      <c r="XDP145" s="2"/>
      <c r="XDQ145" s="2"/>
      <c r="XDR145" s="2"/>
      <c r="XDS145" s="2"/>
      <c r="XDT145" s="2"/>
      <c r="XDU145" s="2"/>
      <c r="XDV145" s="2"/>
      <c r="XDW145" s="2"/>
      <c r="XDX145" s="2"/>
      <c r="XDY145" s="2"/>
      <c r="XDZ145" s="2"/>
      <c r="XEA145" s="2"/>
      <c r="XEB145" s="2"/>
      <c r="XEC145" s="2"/>
      <c r="XED145" s="2"/>
      <c r="XEE145" s="2"/>
      <c r="XEF145" s="2"/>
      <c r="XEG145" s="2"/>
      <c r="XEH145" s="2"/>
      <c r="XEI145" s="2"/>
      <c r="XEJ145" s="2"/>
      <c r="XEK145" s="2"/>
      <c r="XEL145" s="2"/>
      <c r="XEM145" s="2"/>
      <c r="XEN145" s="2"/>
      <c r="XEO145" s="2"/>
      <c r="XEP145" s="2"/>
      <c r="XEQ145" s="2"/>
      <c r="XER145" s="2"/>
      <c r="XES145" s="2"/>
      <c r="XET145" s="2"/>
      <c r="XEU145" s="2"/>
      <c r="XEV145" s="2"/>
      <c r="XEW145" s="2"/>
      <c r="XEX145" s="2"/>
      <c r="XEY145" s="2"/>
      <c r="XEZ145" s="2"/>
    </row>
    <row r="146" spans="2:16380" s="1" customFormat="1" ht="15">
      <c r="B146" s="2"/>
      <c r="C146" s="2"/>
      <c r="D146" s="2"/>
      <c r="E146" s="2"/>
      <c r="XDF146" s="2"/>
      <c r="XDG146" s="2"/>
      <c r="XDH146" s="2"/>
      <c r="XDI146" s="2"/>
      <c r="XDJ146" s="2"/>
      <c r="XDK146" s="2"/>
      <c r="XDL146" s="2"/>
      <c r="XDM146" s="2"/>
      <c r="XDN146" s="2"/>
      <c r="XDO146" s="2"/>
      <c r="XDP146" s="2"/>
      <c r="XDQ146" s="2"/>
      <c r="XDR146" s="2"/>
      <c r="XDS146" s="2"/>
      <c r="XDT146" s="2"/>
      <c r="XDU146" s="2"/>
      <c r="XDV146" s="2"/>
      <c r="XDW146" s="2"/>
      <c r="XDX146" s="2"/>
      <c r="XDY146" s="2"/>
      <c r="XDZ146" s="2"/>
      <c r="XEA146" s="2"/>
      <c r="XEB146" s="2"/>
      <c r="XEC146" s="2"/>
      <c r="XED146" s="2"/>
      <c r="XEE146" s="2"/>
      <c r="XEF146" s="2"/>
      <c r="XEG146" s="2"/>
      <c r="XEH146" s="2"/>
      <c r="XEI146" s="2"/>
      <c r="XEJ146" s="2"/>
      <c r="XEK146" s="2"/>
      <c r="XEL146" s="2"/>
      <c r="XEM146" s="2"/>
      <c r="XEN146" s="2"/>
      <c r="XEO146" s="2"/>
      <c r="XEP146" s="2"/>
      <c r="XEQ146" s="2"/>
      <c r="XER146" s="2"/>
      <c r="XES146" s="2"/>
      <c r="XET146" s="2"/>
      <c r="XEU146" s="2"/>
      <c r="XEV146" s="2"/>
      <c r="XEW146" s="2"/>
      <c r="XEX146" s="2"/>
      <c r="XEY146" s="2"/>
      <c r="XEZ146" s="2"/>
    </row>
    <row r="147" spans="2:16380" s="1" customFormat="1" ht="15">
      <c r="B147" s="2"/>
      <c r="C147" s="2"/>
      <c r="D147" s="2"/>
      <c r="E147" s="2"/>
      <c r="XDF147" s="2"/>
      <c r="XDG147" s="2"/>
      <c r="XDH147" s="2"/>
      <c r="XDI147" s="2"/>
      <c r="XDJ147" s="2"/>
      <c r="XDK147" s="2"/>
      <c r="XDL147" s="2"/>
      <c r="XDM147" s="2"/>
      <c r="XDN147" s="2"/>
      <c r="XDO147" s="2"/>
      <c r="XDP147" s="2"/>
      <c r="XDQ147" s="2"/>
      <c r="XDR147" s="2"/>
      <c r="XDS147" s="2"/>
      <c r="XDT147" s="2"/>
      <c r="XDU147" s="2"/>
      <c r="XDV147" s="2"/>
      <c r="XDW147" s="2"/>
      <c r="XDX147" s="2"/>
      <c r="XDY147" s="2"/>
      <c r="XDZ147" s="2"/>
      <c r="XEA147" s="2"/>
      <c r="XEB147" s="2"/>
      <c r="XEC147" s="2"/>
      <c r="XED147" s="2"/>
      <c r="XEE147" s="2"/>
      <c r="XEF147" s="2"/>
      <c r="XEG147" s="2"/>
      <c r="XEH147" s="2"/>
      <c r="XEI147" s="2"/>
      <c r="XEJ147" s="2"/>
      <c r="XEK147" s="2"/>
      <c r="XEL147" s="2"/>
      <c r="XEM147" s="2"/>
      <c r="XEN147" s="2"/>
      <c r="XEO147" s="2"/>
      <c r="XEP147" s="2"/>
      <c r="XEQ147" s="2"/>
      <c r="XER147" s="2"/>
      <c r="XES147" s="2"/>
      <c r="XET147" s="2"/>
      <c r="XEU147" s="2"/>
      <c r="XEV147" s="2"/>
      <c r="XEW147" s="2"/>
      <c r="XEX147" s="2"/>
      <c r="XEY147" s="2"/>
      <c r="XEZ147" s="2"/>
    </row>
    <row r="148" spans="2:16380" s="1" customFormat="1" ht="15">
      <c r="B148" s="2"/>
      <c r="C148" s="2"/>
      <c r="D148" s="2"/>
      <c r="E148" s="2"/>
      <c r="XDF148" s="2"/>
      <c r="XDG148" s="2"/>
      <c r="XDH148" s="2"/>
      <c r="XDI148" s="2"/>
      <c r="XDJ148" s="2"/>
      <c r="XDK148" s="2"/>
      <c r="XDL148" s="2"/>
      <c r="XDM148" s="2"/>
      <c r="XDN148" s="2"/>
      <c r="XDO148" s="2"/>
      <c r="XDP148" s="2"/>
      <c r="XDQ148" s="2"/>
      <c r="XDR148" s="2"/>
      <c r="XDS148" s="2"/>
      <c r="XDT148" s="2"/>
      <c r="XDU148" s="2"/>
      <c r="XDV148" s="2"/>
      <c r="XDW148" s="2"/>
      <c r="XDX148" s="2"/>
      <c r="XDY148" s="2"/>
      <c r="XDZ148" s="2"/>
      <c r="XEA148" s="2"/>
      <c r="XEB148" s="2"/>
      <c r="XEC148" s="2"/>
      <c r="XED148" s="2"/>
      <c r="XEE148" s="2"/>
      <c r="XEF148" s="2"/>
      <c r="XEG148" s="2"/>
      <c r="XEH148" s="2"/>
      <c r="XEI148" s="2"/>
      <c r="XEJ148" s="2"/>
      <c r="XEK148" s="2"/>
      <c r="XEL148" s="2"/>
      <c r="XEM148" s="2"/>
      <c r="XEN148" s="2"/>
      <c r="XEO148" s="2"/>
      <c r="XEP148" s="2"/>
      <c r="XEQ148" s="2"/>
      <c r="XER148" s="2"/>
      <c r="XES148" s="2"/>
      <c r="XET148" s="2"/>
      <c r="XEU148" s="2"/>
      <c r="XEV148" s="2"/>
      <c r="XEW148" s="2"/>
      <c r="XEX148" s="2"/>
      <c r="XEY148" s="2"/>
      <c r="XEZ148" s="2"/>
    </row>
    <row r="149" spans="2:16380" s="1" customFormat="1" ht="15">
      <c r="B149" s="2"/>
      <c r="C149" s="2"/>
      <c r="D149" s="2"/>
      <c r="E149" s="2"/>
      <c r="XDF149" s="2"/>
      <c r="XDG149" s="2"/>
      <c r="XDH149" s="2"/>
      <c r="XDI149" s="2"/>
      <c r="XDJ149" s="2"/>
      <c r="XDK149" s="2"/>
      <c r="XDL149" s="2"/>
      <c r="XDM149" s="2"/>
      <c r="XDN149" s="2"/>
      <c r="XDO149" s="2"/>
      <c r="XDP149" s="2"/>
      <c r="XDQ149" s="2"/>
      <c r="XDR149" s="2"/>
      <c r="XDS149" s="2"/>
      <c r="XDT149" s="2"/>
      <c r="XDU149" s="2"/>
      <c r="XDV149" s="2"/>
      <c r="XDW149" s="2"/>
      <c r="XDX149" s="2"/>
      <c r="XDY149" s="2"/>
      <c r="XDZ149" s="2"/>
      <c r="XEA149" s="2"/>
      <c r="XEB149" s="2"/>
      <c r="XEC149" s="2"/>
      <c r="XED149" s="2"/>
      <c r="XEE149" s="2"/>
      <c r="XEF149" s="2"/>
      <c r="XEG149" s="2"/>
      <c r="XEH149" s="2"/>
      <c r="XEI149" s="2"/>
      <c r="XEJ149" s="2"/>
      <c r="XEK149" s="2"/>
      <c r="XEL149" s="2"/>
      <c r="XEM149" s="2"/>
      <c r="XEN149" s="2"/>
      <c r="XEO149" s="2"/>
      <c r="XEP149" s="2"/>
      <c r="XEQ149" s="2"/>
      <c r="XER149" s="2"/>
      <c r="XES149" s="2"/>
      <c r="XET149" s="2"/>
      <c r="XEU149" s="2"/>
      <c r="XEV149" s="2"/>
      <c r="XEW149" s="2"/>
      <c r="XEX149" s="2"/>
      <c r="XEY149" s="2"/>
      <c r="XEZ149" s="2"/>
    </row>
    <row r="150" spans="2:16380" s="1" customFormat="1" ht="15">
      <c r="B150" s="2"/>
      <c r="C150" s="2"/>
      <c r="D150" s="2"/>
      <c r="E150" s="2"/>
      <c r="XDF150" s="2"/>
      <c r="XDG150" s="2"/>
      <c r="XDH150" s="2"/>
      <c r="XDI150" s="2"/>
      <c r="XDJ150" s="2"/>
      <c r="XDK150" s="2"/>
      <c r="XDL150" s="2"/>
      <c r="XDM150" s="2"/>
      <c r="XDN150" s="2"/>
      <c r="XDO150" s="2"/>
      <c r="XDP150" s="2"/>
      <c r="XDQ150" s="2"/>
      <c r="XDR150" s="2"/>
      <c r="XDS150" s="2"/>
      <c r="XDT150" s="2"/>
      <c r="XDU150" s="2"/>
      <c r="XDV150" s="2"/>
      <c r="XDW150" s="2"/>
      <c r="XDX150" s="2"/>
      <c r="XDY150" s="2"/>
      <c r="XDZ150" s="2"/>
      <c r="XEA150" s="2"/>
      <c r="XEB150" s="2"/>
      <c r="XEC150" s="2"/>
      <c r="XED150" s="2"/>
      <c r="XEE150" s="2"/>
      <c r="XEF150" s="2"/>
      <c r="XEG150" s="2"/>
      <c r="XEH150" s="2"/>
      <c r="XEI150" s="2"/>
      <c r="XEJ150" s="2"/>
      <c r="XEK150" s="2"/>
      <c r="XEL150" s="2"/>
      <c r="XEM150" s="2"/>
      <c r="XEN150" s="2"/>
      <c r="XEO150" s="2"/>
      <c r="XEP150" s="2"/>
      <c r="XEQ150" s="2"/>
      <c r="XER150" s="2"/>
      <c r="XES150" s="2"/>
      <c r="XET150" s="2"/>
      <c r="XEU150" s="2"/>
      <c r="XEV150" s="2"/>
      <c r="XEW150" s="2"/>
      <c r="XEX150" s="2"/>
      <c r="XEY150" s="2"/>
      <c r="XEZ150" s="2"/>
    </row>
    <row r="151" spans="2:16380" s="1" customFormat="1" ht="15">
      <c r="B151" s="2"/>
      <c r="C151" s="2"/>
      <c r="D151" s="2"/>
      <c r="E151" s="2"/>
      <c r="XDF151" s="2"/>
      <c r="XDG151" s="2"/>
      <c r="XDH151" s="2"/>
      <c r="XDI151" s="2"/>
      <c r="XDJ151" s="2"/>
      <c r="XDK151" s="2"/>
      <c r="XDL151" s="2"/>
      <c r="XDM151" s="2"/>
      <c r="XDN151" s="2"/>
      <c r="XDO151" s="2"/>
      <c r="XDP151" s="2"/>
      <c r="XDQ151" s="2"/>
      <c r="XDR151" s="2"/>
      <c r="XDS151" s="2"/>
      <c r="XDT151" s="2"/>
      <c r="XDU151" s="2"/>
      <c r="XDV151" s="2"/>
      <c r="XDW151" s="2"/>
      <c r="XDX151" s="2"/>
      <c r="XDY151" s="2"/>
      <c r="XDZ151" s="2"/>
      <c r="XEA151" s="2"/>
      <c r="XEB151" s="2"/>
      <c r="XEC151" s="2"/>
      <c r="XED151" s="2"/>
      <c r="XEE151" s="2"/>
      <c r="XEF151" s="2"/>
      <c r="XEG151" s="2"/>
      <c r="XEH151" s="2"/>
      <c r="XEI151" s="2"/>
      <c r="XEJ151" s="2"/>
      <c r="XEK151" s="2"/>
      <c r="XEL151" s="2"/>
      <c r="XEM151" s="2"/>
      <c r="XEN151" s="2"/>
      <c r="XEO151" s="2"/>
      <c r="XEP151" s="2"/>
      <c r="XEQ151" s="2"/>
      <c r="XER151" s="2"/>
      <c r="XES151" s="2"/>
      <c r="XET151" s="2"/>
      <c r="XEU151" s="2"/>
      <c r="XEV151" s="2"/>
      <c r="XEW151" s="2"/>
      <c r="XEX151" s="2"/>
      <c r="XEY151" s="2"/>
      <c r="XEZ151" s="2"/>
    </row>
    <row r="152" spans="2:16380" s="1" customFormat="1" ht="15">
      <c r="B152" s="2"/>
      <c r="C152" s="2"/>
      <c r="D152" s="2"/>
      <c r="E152" s="2"/>
      <c r="XDF152" s="2"/>
      <c r="XDG152" s="2"/>
      <c r="XDH152" s="2"/>
      <c r="XDI152" s="2"/>
      <c r="XDJ152" s="2"/>
      <c r="XDK152" s="2"/>
      <c r="XDL152" s="2"/>
      <c r="XDM152" s="2"/>
      <c r="XDN152" s="2"/>
      <c r="XDO152" s="2"/>
      <c r="XDP152" s="2"/>
      <c r="XDQ152" s="2"/>
      <c r="XDR152" s="2"/>
      <c r="XDS152" s="2"/>
      <c r="XDT152" s="2"/>
      <c r="XDU152" s="2"/>
      <c r="XDV152" s="2"/>
      <c r="XDW152" s="2"/>
      <c r="XDX152" s="2"/>
      <c r="XDY152" s="2"/>
      <c r="XDZ152" s="2"/>
      <c r="XEA152" s="2"/>
      <c r="XEB152" s="2"/>
      <c r="XEC152" s="2"/>
      <c r="XED152" s="2"/>
      <c r="XEE152" s="2"/>
      <c r="XEF152" s="2"/>
      <c r="XEG152" s="2"/>
      <c r="XEH152" s="2"/>
      <c r="XEI152" s="2"/>
      <c r="XEJ152" s="2"/>
      <c r="XEK152" s="2"/>
      <c r="XEL152" s="2"/>
      <c r="XEM152" s="2"/>
      <c r="XEN152" s="2"/>
      <c r="XEO152" s="2"/>
      <c r="XEP152" s="2"/>
      <c r="XEQ152" s="2"/>
      <c r="XER152" s="2"/>
      <c r="XES152" s="2"/>
      <c r="XET152" s="2"/>
      <c r="XEU152" s="2"/>
      <c r="XEV152" s="2"/>
      <c r="XEW152" s="2"/>
      <c r="XEX152" s="2"/>
      <c r="XEY152" s="2"/>
      <c r="XEZ152" s="2"/>
    </row>
    <row r="153" spans="2:16380" s="1" customFormat="1" ht="15">
      <c r="B153" s="2"/>
      <c r="C153" s="2"/>
      <c r="D153" s="2"/>
      <c r="E153" s="2"/>
      <c r="XDF153" s="2"/>
      <c r="XDG153" s="2"/>
      <c r="XDH153" s="2"/>
      <c r="XDI153" s="2"/>
      <c r="XDJ153" s="2"/>
      <c r="XDK153" s="2"/>
      <c r="XDL153" s="2"/>
      <c r="XDM153" s="2"/>
      <c r="XDN153" s="2"/>
      <c r="XDO153" s="2"/>
      <c r="XDP153" s="2"/>
      <c r="XDQ153" s="2"/>
      <c r="XDR153" s="2"/>
      <c r="XDS153" s="2"/>
      <c r="XDT153" s="2"/>
      <c r="XDU153" s="2"/>
      <c r="XDV153" s="2"/>
      <c r="XDW153" s="2"/>
      <c r="XDX153" s="2"/>
      <c r="XDY153" s="2"/>
      <c r="XDZ153" s="2"/>
      <c r="XEA153" s="2"/>
      <c r="XEB153" s="2"/>
      <c r="XEC153" s="2"/>
      <c r="XED153" s="2"/>
      <c r="XEE153" s="2"/>
      <c r="XEF153" s="2"/>
      <c r="XEG153" s="2"/>
      <c r="XEH153" s="2"/>
      <c r="XEI153" s="2"/>
      <c r="XEJ153" s="2"/>
      <c r="XEK153" s="2"/>
      <c r="XEL153" s="2"/>
      <c r="XEM153" s="2"/>
      <c r="XEN153" s="2"/>
      <c r="XEO153" s="2"/>
      <c r="XEP153" s="2"/>
      <c r="XEQ153" s="2"/>
      <c r="XER153" s="2"/>
      <c r="XES153" s="2"/>
      <c r="XET153" s="2"/>
      <c r="XEU153" s="2"/>
      <c r="XEV153" s="2"/>
      <c r="XEW153" s="2"/>
      <c r="XEX153" s="2"/>
      <c r="XEY153" s="2"/>
      <c r="XEZ153" s="2"/>
    </row>
    <row r="154" spans="2:16380" s="1" customFormat="1" ht="15">
      <c r="B154" s="2"/>
      <c r="C154" s="2"/>
      <c r="D154" s="2"/>
      <c r="E154" s="2"/>
      <c r="XDF154" s="2"/>
      <c r="XDG154" s="2"/>
      <c r="XDH154" s="2"/>
      <c r="XDI154" s="2"/>
      <c r="XDJ154" s="2"/>
      <c r="XDK154" s="2"/>
      <c r="XDL154" s="2"/>
      <c r="XDM154" s="2"/>
      <c r="XDN154" s="2"/>
      <c r="XDO154" s="2"/>
      <c r="XDP154" s="2"/>
      <c r="XDQ154" s="2"/>
      <c r="XDR154" s="2"/>
      <c r="XDS154" s="2"/>
      <c r="XDT154" s="2"/>
      <c r="XDU154" s="2"/>
      <c r="XDV154" s="2"/>
      <c r="XDW154" s="2"/>
      <c r="XDX154" s="2"/>
      <c r="XDY154" s="2"/>
      <c r="XDZ154" s="2"/>
      <c r="XEA154" s="2"/>
      <c r="XEB154" s="2"/>
      <c r="XEC154" s="2"/>
      <c r="XED154" s="2"/>
      <c r="XEE154" s="2"/>
      <c r="XEF154" s="2"/>
      <c r="XEG154" s="2"/>
      <c r="XEH154" s="2"/>
      <c r="XEI154" s="2"/>
      <c r="XEJ154" s="2"/>
      <c r="XEK154" s="2"/>
      <c r="XEL154" s="2"/>
      <c r="XEM154" s="2"/>
      <c r="XEN154" s="2"/>
      <c r="XEO154" s="2"/>
      <c r="XEP154" s="2"/>
      <c r="XEQ154" s="2"/>
      <c r="XER154" s="2"/>
      <c r="XES154" s="2"/>
      <c r="XET154" s="2"/>
      <c r="XEU154" s="2"/>
      <c r="XEV154" s="2"/>
      <c r="XEW154" s="2"/>
      <c r="XEX154" s="2"/>
      <c r="XEY154" s="2"/>
      <c r="XEZ154" s="2"/>
    </row>
    <row r="155" spans="2:16380" s="1" customFormat="1" ht="15">
      <c r="B155" s="2"/>
      <c r="C155" s="2"/>
      <c r="D155" s="2"/>
      <c r="E155" s="2"/>
      <c r="XDF155" s="2"/>
      <c r="XDG155" s="2"/>
      <c r="XDH155" s="2"/>
      <c r="XDI155" s="2"/>
      <c r="XDJ155" s="2"/>
      <c r="XDK155" s="2"/>
      <c r="XDL155" s="2"/>
      <c r="XDM155" s="2"/>
      <c r="XDN155" s="2"/>
      <c r="XDO155" s="2"/>
      <c r="XDP155" s="2"/>
      <c r="XDQ155" s="2"/>
      <c r="XDR155" s="2"/>
      <c r="XDS155" s="2"/>
      <c r="XDT155" s="2"/>
      <c r="XDU155" s="2"/>
      <c r="XDV155" s="2"/>
      <c r="XDW155" s="2"/>
      <c r="XDX155" s="2"/>
      <c r="XDY155" s="2"/>
      <c r="XDZ155" s="2"/>
      <c r="XEA155" s="2"/>
      <c r="XEB155" s="2"/>
      <c r="XEC155" s="2"/>
      <c r="XED155" s="2"/>
      <c r="XEE155" s="2"/>
      <c r="XEF155" s="2"/>
      <c r="XEG155" s="2"/>
      <c r="XEH155" s="2"/>
      <c r="XEI155" s="2"/>
      <c r="XEJ155" s="2"/>
      <c r="XEK155" s="2"/>
      <c r="XEL155" s="2"/>
      <c r="XEM155" s="2"/>
      <c r="XEN155" s="2"/>
      <c r="XEO155" s="2"/>
      <c r="XEP155" s="2"/>
      <c r="XEQ155" s="2"/>
      <c r="XER155" s="2"/>
      <c r="XES155" s="2"/>
      <c r="XET155" s="2"/>
      <c r="XEU155" s="2"/>
      <c r="XEV155" s="2"/>
      <c r="XEW155" s="2"/>
      <c r="XEX155" s="2"/>
      <c r="XEY155" s="2"/>
      <c r="XEZ155" s="2"/>
    </row>
    <row r="156" spans="2:16380" s="1" customFormat="1" ht="15">
      <c r="B156" s="2"/>
      <c r="C156" s="2"/>
      <c r="D156" s="2"/>
      <c r="E156" s="2"/>
      <c r="XDF156" s="2"/>
      <c r="XDG156" s="2"/>
      <c r="XDH156" s="2"/>
      <c r="XDI156" s="2"/>
      <c r="XDJ156" s="2"/>
      <c r="XDK156" s="2"/>
      <c r="XDL156" s="2"/>
      <c r="XDM156" s="2"/>
      <c r="XDN156" s="2"/>
      <c r="XDO156" s="2"/>
      <c r="XDP156" s="2"/>
      <c r="XDQ156" s="2"/>
      <c r="XDR156" s="2"/>
      <c r="XDS156" s="2"/>
      <c r="XDT156" s="2"/>
      <c r="XDU156" s="2"/>
      <c r="XDV156" s="2"/>
      <c r="XDW156" s="2"/>
      <c r="XDX156" s="2"/>
      <c r="XDY156" s="2"/>
      <c r="XDZ156" s="2"/>
      <c r="XEA156" s="2"/>
      <c r="XEB156" s="2"/>
      <c r="XEC156" s="2"/>
      <c r="XED156" s="2"/>
      <c r="XEE156" s="2"/>
      <c r="XEF156" s="2"/>
      <c r="XEG156" s="2"/>
      <c r="XEH156" s="2"/>
      <c r="XEI156" s="2"/>
      <c r="XEJ156" s="2"/>
      <c r="XEK156" s="2"/>
      <c r="XEL156" s="2"/>
      <c r="XEM156" s="2"/>
      <c r="XEN156" s="2"/>
      <c r="XEO156" s="2"/>
      <c r="XEP156" s="2"/>
      <c r="XEQ156" s="2"/>
      <c r="XER156" s="2"/>
      <c r="XES156" s="2"/>
      <c r="XET156" s="2"/>
      <c r="XEU156" s="2"/>
      <c r="XEV156" s="2"/>
      <c r="XEW156" s="2"/>
      <c r="XEX156" s="2"/>
      <c r="XEY156" s="2"/>
      <c r="XEZ156" s="2"/>
    </row>
    <row r="157" spans="2:16380" s="1" customFormat="1" ht="15">
      <c r="B157" s="2"/>
      <c r="C157" s="2"/>
      <c r="D157" s="2"/>
      <c r="E157" s="2"/>
      <c r="XDF157" s="2"/>
      <c r="XDG157" s="2"/>
      <c r="XDH157" s="2"/>
      <c r="XDI157" s="2"/>
      <c r="XDJ157" s="2"/>
      <c r="XDK157" s="2"/>
      <c r="XDL157" s="2"/>
      <c r="XDM157" s="2"/>
      <c r="XDN157" s="2"/>
      <c r="XDO157" s="2"/>
      <c r="XDP157" s="2"/>
      <c r="XDQ157" s="2"/>
      <c r="XDR157" s="2"/>
      <c r="XDS157" s="2"/>
      <c r="XDT157" s="2"/>
      <c r="XDU157" s="2"/>
      <c r="XDV157" s="2"/>
      <c r="XDW157" s="2"/>
      <c r="XDX157" s="2"/>
      <c r="XDY157" s="2"/>
      <c r="XDZ157" s="2"/>
      <c r="XEA157" s="2"/>
      <c r="XEB157" s="2"/>
      <c r="XEC157" s="2"/>
      <c r="XED157" s="2"/>
      <c r="XEE157" s="2"/>
      <c r="XEF157" s="2"/>
      <c r="XEG157" s="2"/>
      <c r="XEH157" s="2"/>
      <c r="XEI157" s="2"/>
      <c r="XEJ157" s="2"/>
      <c r="XEK157" s="2"/>
      <c r="XEL157" s="2"/>
      <c r="XEM157" s="2"/>
      <c r="XEN157" s="2"/>
      <c r="XEO157" s="2"/>
      <c r="XEP157" s="2"/>
      <c r="XEQ157" s="2"/>
      <c r="XER157" s="2"/>
      <c r="XES157" s="2"/>
      <c r="XET157" s="2"/>
      <c r="XEU157" s="2"/>
      <c r="XEV157" s="2"/>
      <c r="XEW157" s="2"/>
      <c r="XEX157" s="2"/>
      <c r="XEY157" s="2"/>
      <c r="XEZ157" s="2"/>
    </row>
    <row r="158" spans="2:16380" s="1" customFormat="1" ht="15">
      <c r="B158" s="2"/>
      <c r="C158" s="2"/>
      <c r="D158" s="2"/>
      <c r="E158" s="2"/>
      <c r="XDF158" s="2"/>
      <c r="XDG158" s="2"/>
      <c r="XDH158" s="2"/>
      <c r="XDI158" s="2"/>
      <c r="XDJ158" s="2"/>
      <c r="XDK158" s="2"/>
      <c r="XDL158" s="2"/>
      <c r="XDM158" s="2"/>
      <c r="XDN158" s="2"/>
      <c r="XDO158" s="2"/>
      <c r="XDP158" s="2"/>
      <c r="XDQ158" s="2"/>
      <c r="XDR158" s="2"/>
      <c r="XDS158" s="2"/>
      <c r="XDT158" s="2"/>
      <c r="XDU158" s="2"/>
      <c r="XDV158" s="2"/>
      <c r="XDW158" s="2"/>
      <c r="XDX158" s="2"/>
      <c r="XDY158" s="2"/>
      <c r="XDZ158" s="2"/>
      <c r="XEA158" s="2"/>
      <c r="XEB158" s="2"/>
      <c r="XEC158" s="2"/>
      <c r="XED158" s="2"/>
      <c r="XEE158" s="2"/>
      <c r="XEF158" s="2"/>
      <c r="XEG158" s="2"/>
      <c r="XEH158" s="2"/>
      <c r="XEI158" s="2"/>
      <c r="XEJ158" s="2"/>
      <c r="XEK158" s="2"/>
      <c r="XEL158" s="2"/>
      <c r="XEM158" s="2"/>
      <c r="XEN158" s="2"/>
      <c r="XEO158" s="2"/>
      <c r="XEP158" s="2"/>
      <c r="XEQ158" s="2"/>
      <c r="XER158" s="2"/>
      <c r="XES158" s="2"/>
      <c r="XET158" s="2"/>
      <c r="XEU158" s="2"/>
      <c r="XEV158" s="2"/>
      <c r="XEW158" s="2"/>
      <c r="XEX158" s="2"/>
      <c r="XEY158" s="2"/>
      <c r="XEZ158" s="2"/>
    </row>
    <row r="159" spans="2:16380" s="1" customFormat="1" ht="15">
      <c r="B159" s="2"/>
      <c r="C159" s="2"/>
      <c r="D159" s="2"/>
      <c r="E159" s="2"/>
      <c r="XDF159" s="2"/>
      <c r="XDG159" s="2"/>
      <c r="XDH159" s="2"/>
      <c r="XDI159" s="2"/>
      <c r="XDJ159" s="2"/>
      <c r="XDK159" s="2"/>
      <c r="XDL159" s="2"/>
      <c r="XDM159" s="2"/>
      <c r="XDN159" s="2"/>
      <c r="XDO159" s="2"/>
      <c r="XDP159" s="2"/>
      <c r="XDQ159" s="2"/>
      <c r="XDR159" s="2"/>
      <c r="XDS159" s="2"/>
      <c r="XDT159" s="2"/>
      <c r="XDU159" s="2"/>
      <c r="XDV159" s="2"/>
      <c r="XDW159" s="2"/>
      <c r="XDX159" s="2"/>
      <c r="XDY159" s="2"/>
      <c r="XDZ159" s="2"/>
      <c r="XEA159" s="2"/>
      <c r="XEB159" s="2"/>
      <c r="XEC159" s="2"/>
      <c r="XED159" s="2"/>
      <c r="XEE159" s="2"/>
      <c r="XEF159" s="2"/>
      <c r="XEG159" s="2"/>
      <c r="XEH159" s="2"/>
      <c r="XEI159" s="2"/>
      <c r="XEJ159" s="2"/>
      <c r="XEK159" s="2"/>
      <c r="XEL159" s="2"/>
      <c r="XEM159" s="2"/>
      <c r="XEN159" s="2"/>
      <c r="XEO159" s="2"/>
      <c r="XEP159" s="2"/>
      <c r="XEQ159" s="2"/>
      <c r="XER159" s="2"/>
      <c r="XES159" s="2"/>
      <c r="XET159" s="2"/>
      <c r="XEU159" s="2"/>
      <c r="XEV159" s="2"/>
      <c r="XEW159" s="2"/>
      <c r="XEX159" s="2"/>
      <c r="XEY159" s="2"/>
      <c r="XEZ159" s="2"/>
    </row>
    <row r="160" spans="2:16380" s="1" customFormat="1" ht="15">
      <c r="B160" s="2"/>
      <c r="C160" s="2"/>
      <c r="D160" s="2"/>
      <c r="E160" s="2"/>
      <c r="XDF160" s="2"/>
      <c r="XDG160" s="2"/>
      <c r="XDH160" s="2"/>
      <c r="XDI160" s="2"/>
      <c r="XDJ160" s="2"/>
      <c r="XDK160" s="2"/>
      <c r="XDL160" s="2"/>
      <c r="XDM160" s="2"/>
      <c r="XDN160" s="2"/>
      <c r="XDO160" s="2"/>
      <c r="XDP160" s="2"/>
      <c r="XDQ160" s="2"/>
      <c r="XDR160" s="2"/>
      <c r="XDS160" s="2"/>
      <c r="XDT160" s="2"/>
      <c r="XDU160" s="2"/>
      <c r="XDV160" s="2"/>
      <c r="XDW160" s="2"/>
      <c r="XDX160" s="2"/>
      <c r="XDY160" s="2"/>
      <c r="XDZ160" s="2"/>
      <c r="XEA160" s="2"/>
      <c r="XEB160" s="2"/>
      <c r="XEC160" s="2"/>
      <c r="XED160" s="2"/>
      <c r="XEE160" s="2"/>
      <c r="XEF160" s="2"/>
      <c r="XEG160" s="2"/>
      <c r="XEH160" s="2"/>
      <c r="XEI160" s="2"/>
      <c r="XEJ160" s="2"/>
      <c r="XEK160" s="2"/>
      <c r="XEL160" s="2"/>
      <c r="XEM160" s="2"/>
      <c r="XEN160" s="2"/>
      <c r="XEO160" s="2"/>
      <c r="XEP160" s="2"/>
      <c r="XEQ160" s="2"/>
      <c r="XER160" s="2"/>
      <c r="XES160" s="2"/>
      <c r="XET160" s="2"/>
      <c r="XEU160" s="2"/>
      <c r="XEV160" s="2"/>
      <c r="XEW160" s="2"/>
      <c r="XEX160" s="2"/>
      <c r="XEY160" s="2"/>
      <c r="XEZ160" s="2"/>
    </row>
    <row r="161" spans="2:16380" s="1" customFormat="1" ht="15">
      <c r="B161" s="2"/>
      <c r="C161" s="2"/>
      <c r="D161" s="2"/>
      <c r="E161" s="2"/>
      <c r="XDF161" s="2"/>
      <c r="XDG161" s="2"/>
      <c r="XDH161" s="2"/>
      <c r="XDI161" s="2"/>
      <c r="XDJ161" s="2"/>
      <c r="XDK161" s="2"/>
      <c r="XDL161" s="2"/>
      <c r="XDM161" s="2"/>
      <c r="XDN161" s="2"/>
      <c r="XDO161" s="2"/>
      <c r="XDP161" s="2"/>
      <c r="XDQ161" s="2"/>
      <c r="XDR161" s="2"/>
      <c r="XDS161" s="2"/>
      <c r="XDT161" s="2"/>
      <c r="XDU161" s="2"/>
      <c r="XDV161" s="2"/>
      <c r="XDW161" s="2"/>
      <c r="XDX161" s="2"/>
      <c r="XDY161" s="2"/>
      <c r="XDZ161" s="2"/>
      <c r="XEA161" s="2"/>
      <c r="XEB161" s="2"/>
      <c r="XEC161" s="2"/>
      <c r="XED161" s="2"/>
      <c r="XEE161" s="2"/>
      <c r="XEF161" s="2"/>
      <c r="XEG161" s="2"/>
      <c r="XEH161" s="2"/>
      <c r="XEI161" s="2"/>
      <c r="XEJ161" s="2"/>
      <c r="XEK161" s="2"/>
      <c r="XEL161" s="2"/>
      <c r="XEM161" s="2"/>
      <c r="XEN161" s="2"/>
      <c r="XEO161" s="2"/>
      <c r="XEP161" s="2"/>
      <c r="XEQ161" s="2"/>
      <c r="XER161" s="2"/>
      <c r="XES161" s="2"/>
      <c r="XET161" s="2"/>
      <c r="XEU161" s="2"/>
      <c r="XEV161" s="2"/>
      <c r="XEW161" s="2"/>
      <c r="XEX161" s="2"/>
      <c r="XEY161" s="2"/>
      <c r="XEZ161" s="2"/>
    </row>
    <row r="162" spans="2:16380" s="1" customFormat="1" ht="15">
      <c r="B162" s="2"/>
      <c r="C162" s="2"/>
      <c r="D162" s="2"/>
      <c r="E162" s="2"/>
      <c r="XDF162" s="2"/>
      <c r="XDG162" s="2"/>
      <c r="XDH162" s="2"/>
      <c r="XDI162" s="2"/>
      <c r="XDJ162" s="2"/>
      <c r="XDK162" s="2"/>
      <c r="XDL162" s="2"/>
      <c r="XDM162" s="2"/>
      <c r="XDN162" s="2"/>
      <c r="XDO162" s="2"/>
      <c r="XDP162" s="2"/>
      <c r="XDQ162" s="2"/>
      <c r="XDR162" s="2"/>
      <c r="XDS162" s="2"/>
      <c r="XDT162" s="2"/>
      <c r="XDU162" s="2"/>
      <c r="XDV162" s="2"/>
      <c r="XDW162" s="2"/>
      <c r="XDX162" s="2"/>
      <c r="XDY162" s="2"/>
      <c r="XDZ162" s="2"/>
      <c r="XEA162" s="2"/>
      <c r="XEB162" s="2"/>
      <c r="XEC162" s="2"/>
      <c r="XED162" s="2"/>
      <c r="XEE162" s="2"/>
      <c r="XEF162" s="2"/>
      <c r="XEG162" s="2"/>
      <c r="XEH162" s="2"/>
      <c r="XEI162" s="2"/>
      <c r="XEJ162" s="2"/>
      <c r="XEK162" s="2"/>
      <c r="XEL162" s="2"/>
      <c r="XEM162" s="2"/>
      <c r="XEN162" s="2"/>
      <c r="XEO162" s="2"/>
      <c r="XEP162" s="2"/>
      <c r="XEQ162" s="2"/>
      <c r="XER162" s="2"/>
      <c r="XES162" s="2"/>
      <c r="XET162" s="2"/>
      <c r="XEU162" s="2"/>
      <c r="XEV162" s="2"/>
      <c r="XEW162" s="2"/>
      <c r="XEX162" s="2"/>
      <c r="XEY162" s="2"/>
      <c r="XEZ162" s="2"/>
    </row>
    <row r="163" spans="2:16380" s="1" customFormat="1" ht="15">
      <c r="B163" s="2"/>
      <c r="C163" s="2"/>
      <c r="D163" s="2"/>
      <c r="E163" s="2"/>
      <c r="XDF163" s="2"/>
      <c r="XDG163" s="2"/>
      <c r="XDH163" s="2"/>
      <c r="XDI163" s="2"/>
      <c r="XDJ163" s="2"/>
      <c r="XDK163" s="2"/>
      <c r="XDL163" s="2"/>
      <c r="XDM163" s="2"/>
      <c r="XDN163" s="2"/>
      <c r="XDO163" s="2"/>
      <c r="XDP163" s="2"/>
      <c r="XDQ163" s="2"/>
      <c r="XDR163" s="2"/>
      <c r="XDS163" s="2"/>
      <c r="XDT163" s="2"/>
      <c r="XDU163" s="2"/>
      <c r="XDV163" s="2"/>
      <c r="XDW163" s="2"/>
      <c r="XDX163" s="2"/>
      <c r="XDY163" s="2"/>
      <c r="XDZ163" s="2"/>
      <c r="XEA163" s="2"/>
      <c r="XEB163" s="2"/>
      <c r="XEC163" s="2"/>
      <c r="XED163" s="2"/>
      <c r="XEE163" s="2"/>
      <c r="XEF163" s="2"/>
      <c r="XEG163" s="2"/>
      <c r="XEH163" s="2"/>
      <c r="XEI163" s="2"/>
      <c r="XEJ163" s="2"/>
      <c r="XEK163" s="2"/>
      <c r="XEL163" s="2"/>
      <c r="XEM163" s="2"/>
      <c r="XEN163" s="2"/>
      <c r="XEO163" s="2"/>
      <c r="XEP163" s="2"/>
      <c r="XEQ163" s="2"/>
      <c r="XER163" s="2"/>
      <c r="XES163" s="2"/>
      <c r="XET163" s="2"/>
      <c r="XEU163" s="2"/>
      <c r="XEV163" s="2"/>
      <c r="XEW163" s="2"/>
      <c r="XEX163" s="2"/>
      <c r="XEY163" s="2"/>
      <c r="XEZ163" s="2"/>
    </row>
    <row r="164" spans="2:16380" s="1" customFormat="1" ht="15">
      <c r="B164" s="2"/>
      <c r="C164" s="2"/>
      <c r="D164" s="2"/>
      <c r="E164" s="2"/>
      <c r="XDF164" s="2"/>
      <c r="XDG164" s="2"/>
      <c r="XDH164" s="2"/>
      <c r="XDI164" s="2"/>
      <c r="XDJ164" s="2"/>
      <c r="XDK164" s="2"/>
      <c r="XDL164" s="2"/>
      <c r="XDM164" s="2"/>
      <c r="XDN164" s="2"/>
      <c r="XDO164" s="2"/>
      <c r="XDP164" s="2"/>
      <c r="XDQ164" s="2"/>
      <c r="XDR164" s="2"/>
      <c r="XDS164" s="2"/>
      <c r="XDT164" s="2"/>
      <c r="XDU164" s="2"/>
      <c r="XDV164" s="2"/>
      <c r="XDW164" s="2"/>
      <c r="XDX164" s="2"/>
      <c r="XDY164" s="2"/>
      <c r="XDZ164" s="2"/>
      <c r="XEA164" s="2"/>
      <c r="XEB164" s="2"/>
      <c r="XEC164" s="2"/>
      <c r="XED164" s="2"/>
      <c r="XEE164" s="2"/>
      <c r="XEF164" s="2"/>
      <c r="XEG164" s="2"/>
      <c r="XEH164" s="2"/>
      <c r="XEI164" s="2"/>
      <c r="XEJ164" s="2"/>
      <c r="XEK164" s="2"/>
      <c r="XEL164" s="2"/>
      <c r="XEM164" s="2"/>
      <c r="XEN164" s="2"/>
      <c r="XEO164" s="2"/>
      <c r="XEP164" s="2"/>
      <c r="XEQ164" s="2"/>
      <c r="XER164" s="2"/>
      <c r="XES164" s="2"/>
      <c r="XET164" s="2"/>
      <c r="XEU164" s="2"/>
      <c r="XEV164" s="2"/>
      <c r="XEW164" s="2"/>
      <c r="XEX164" s="2"/>
      <c r="XEY164" s="2"/>
      <c r="XEZ164" s="2"/>
    </row>
    <row r="165" spans="2:16380" s="1" customFormat="1" ht="15">
      <c r="B165" s="2"/>
      <c r="C165" s="2"/>
      <c r="D165" s="2"/>
      <c r="E165" s="2"/>
      <c r="XDF165" s="2"/>
      <c r="XDG165" s="2"/>
      <c r="XDH165" s="2"/>
      <c r="XDI165" s="2"/>
      <c r="XDJ165" s="2"/>
      <c r="XDK165" s="2"/>
      <c r="XDL165" s="2"/>
      <c r="XDM165" s="2"/>
      <c r="XDN165" s="2"/>
      <c r="XDO165" s="2"/>
      <c r="XDP165" s="2"/>
      <c r="XDQ165" s="2"/>
      <c r="XDR165" s="2"/>
      <c r="XDS165" s="2"/>
      <c r="XDT165" s="2"/>
      <c r="XDU165" s="2"/>
      <c r="XDV165" s="2"/>
      <c r="XDW165" s="2"/>
      <c r="XDX165" s="2"/>
      <c r="XDY165" s="2"/>
      <c r="XDZ165" s="2"/>
      <c r="XEA165" s="2"/>
      <c r="XEB165" s="2"/>
      <c r="XEC165" s="2"/>
      <c r="XED165" s="2"/>
      <c r="XEE165" s="2"/>
      <c r="XEF165" s="2"/>
      <c r="XEG165" s="2"/>
      <c r="XEH165" s="2"/>
      <c r="XEI165" s="2"/>
      <c r="XEJ165" s="2"/>
      <c r="XEK165" s="2"/>
      <c r="XEL165" s="2"/>
      <c r="XEM165" s="2"/>
      <c r="XEN165" s="2"/>
      <c r="XEO165" s="2"/>
      <c r="XEP165" s="2"/>
      <c r="XEQ165" s="2"/>
      <c r="XER165" s="2"/>
      <c r="XES165" s="2"/>
      <c r="XET165" s="2"/>
      <c r="XEU165" s="2"/>
      <c r="XEV165" s="2"/>
      <c r="XEW165" s="2"/>
      <c r="XEX165" s="2"/>
      <c r="XEY165" s="2"/>
      <c r="XEZ165" s="2"/>
    </row>
    <row r="166" spans="2:16380" s="1" customFormat="1" ht="15">
      <c r="B166" s="2"/>
      <c r="C166" s="2"/>
      <c r="D166" s="2"/>
      <c r="E166" s="2"/>
      <c r="XDF166" s="2"/>
      <c r="XDG166" s="2"/>
      <c r="XDH166" s="2"/>
      <c r="XDI166" s="2"/>
      <c r="XDJ166" s="2"/>
      <c r="XDK166" s="2"/>
      <c r="XDL166" s="2"/>
      <c r="XDM166" s="2"/>
      <c r="XDN166" s="2"/>
      <c r="XDO166" s="2"/>
      <c r="XDP166" s="2"/>
      <c r="XDQ166" s="2"/>
      <c r="XDR166" s="2"/>
      <c r="XDS166" s="2"/>
      <c r="XDT166" s="2"/>
      <c r="XDU166" s="2"/>
      <c r="XDV166" s="2"/>
      <c r="XDW166" s="2"/>
      <c r="XDX166" s="2"/>
      <c r="XDY166" s="2"/>
      <c r="XDZ166" s="2"/>
      <c r="XEA166" s="2"/>
      <c r="XEB166" s="2"/>
      <c r="XEC166" s="2"/>
      <c r="XED166" s="2"/>
      <c r="XEE166" s="2"/>
      <c r="XEF166" s="2"/>
      <c r="XEG166" s="2"/>
      <c r="XEH166" s="2"/>
      <c r="XEI166" s="2"/>
      <c r="XEJ166" s="2"/>
      <c r="XEK166" s="2"/>
      <c r="XEL166" s="2"/>
      <c r="XEM166" s="2"/>
      <c r="XEN166" s="2"/>
      <c r="XEO166" s="2"/>
      <c r="XEP166" s="2"/>
      <c r="XEQ166" s="2"/>
      <c r="XER166" s="2"/>
      <c r="XES166" s="2"/>
      <c r="XET166" s="2"/>
      <c r="XEU166" s="2"/>
      <c r="XEV166" s="2"/>
      <c r="XEW166" s="2"/>
      <c r="XEX166" s="2"/>
      <c r="XEY166" s="2"/>
      <c r="XEZ166" s="2"/>
    </row>
    <row r="167" spans="2:16380" s="1" customFormat="1" ht="15">
      <c r="B167" s="2"/>
      <c r="C167" s="2"/>
      <c r="D167" s="2"/>
      <c r="E167" s="2"/>
      <c r="XDF167" s="2"/>
      <c r="XDG167" s="2"/>
      <c r="XDH167" s="2"/>
      <c r="XDI167" s="2"/>
      <c r="XDJ167" s="2"/>
      <c r="XDK167" s="2"/>
      <c r="XDL167" s="2"/>
      <c r="XDM167" s="2"/>
      <c r="XDN167" s="2"/>
      <c r="XDO167" s="2"/>
      <c r="XDP167" s="2"/>
      <c r="XDQ167" s="2"/>
      <c r="XDR167" s="2"/>
      <c r="XDS167" s="2"/>
      <c r="XDT167" s="2"/>
      <c r="XDU167" s="2"/>
      <c r="XDV167" s="2"/>
      <c r="XDW167" s="2"/>
      <c r="XDX167" s="2"/>
      <c r="XDY167" s="2"/>
      <c r="XDZ167" s="2"/>
      <c r="XEA167" s="2"/>
      <c r="XEB167" s="2"/>
      <c r="XEC167" s="2"/>
      <c r="XED167" s="2"/>
      <c r="XEE167" s="2"/>
      <c r="XEF167" s="2"/>
      <c r="XEG167" s="2"/>
      <c r="XEH167" s="2"/>
      <c r="XEI167" s="2"/>
      <c r="XEJ167" s="2"/>
      <c r="XEK167" s="2"/>
      <c r="XEL167" s="2"/>
      <c r="XEM167" s="2"/>
      <c r="XEN167" s="2"/>
      <c r="XEO167" s="2"/>
      <c r="XEP167" s="2"/>
      <c r="XEQ167" s="2"/>
      <c r="XER167" s="2"/>
      <c r="XES167" s="2"/>
      <c r="XET167" s="2"/>
      <c r="XEU167" s="2"/>
      <c r="XEV167" s="2"/>
      <c r="XEW167" s="2"/>
      <c r="XEX167" s="2"/>
      <c r="XEY167" s="2"/>
      <c r="XEZ167" s="2"/>
    </row>
    <row r="168" spans="2:16380" s="1" customFormat="1" ht="15">
      <c r="B168" s="2"/>
      <c r="C168" s="2"/>
      <c r="D168" s="2"/>
      <c r="E168" s="2"/>
      <c r="XDF168" s="2"/>
      <c r="XDG168" s="2"/>
      <c r="XDH168" s="2"/>
      <c r="XDI168" s="2"/>
      <c r="XDJ168" s="2"/>
      <c r="XDK168" s="2"/>
      <c r="XDL168" s="2"/>
      <c r="XDM168" s="2"/>
      <c r="XDN168" s="2"/>
      <c r="XDO168" s="2"/>
      <c r="XDP168" s="2"/>
      <c r="XDQ168" s="2"/>
      <c r="XDR168" s="2"/>
      <c r="XDS168" s="2"/>
      <c r="XDT168" s="2"/>
      <c r="XDU168" s="2"/>
      <c r="XDV168" s="2"/>
      <c r="XDW168" s="2"/>
      <c r="XDX168" s="2"/>
      <c r="XDY168" s="2"/>
      <c r="XDZ168" s="2"/>
      <c r="XEA168" s="2"/>
      <c r="XEB168" s="2"/>
      <c r="XEC168" s="2"/>
      <c r="XED168" s="2"/>
      <c r="XEE168" s="2"/>
      <c r="XEF168" s="2"/>
      <c r="XEG168" s="2"/>
      <c r="XEH168" s="2"/>
      <c r="XEI168" s="2"/>
      <c r="XEJ168" s="2"/>
      <c r="XEK168" s="2"/>
      <c r="XEL168" s="2"/>
      <c r="XEM168" s="2"/>
      <c r="XEN168" s="2"/>
      <c r="XEO168" s="2"/>
      <c r="XEP168" s="2"/>
      <c r="XEQ168" s="2"/>
      <c r="XER168" s="2"/>
      <c r="XES168" s="2"/>
      <c r="XET168" s="2"/>
      <c r="XEU168" s="2"/>
      <c r="XEV168" s="2"/>
      <c r="XEW168" s="2"/>
      <c r="XEX168" s="2"/>
      <c r="XEY168" s="2"/>
      <c r="XEZ168" s="2"/>
    </row>
    <row r="169" spans="2:16380" s="1" customFormat="1" ht="15">
      <c r="B169" s="2"/>
      <c r="C169" s="2"/>
      <c r="D169" s="2"/>
      <c r="E169" s="2"/>
      <c r="XDF169" s="2"/>
      <c r="XDG169" s="2"/>
      <c r="XDH169" s="2"/>
      <c r="XDI169" s="2"/>
      <c r="XDJ169" s="2"/>
      <c r="XDK169" s="2"/>
      <c r="XDL169" s="2"/>
      <c r="XDM169" s="2"/>
      <c r="XDN169" s="2"/>
      <c r="XDO169" s="2"/>
      <c r="XDP169" s="2"/>
      <c r="XDQ169" s="2"/>
      <c r="XDR169" s="2"/>
      <c r="XDS169" s="2"/>
      <c r="XDT169" s="2"/>
      <c r="XDU169" s="2"/>
      <c r="XDV169" s="2"/>
      <c r="XDW169" s="2"/>
      <c r="XDX169" s="2"/>
      <c r="XDY169" s="2"/>
      <c r="XDZ169" s="2"/>
      <c r="XEA169" s="2"/>
      <c r="XEB169" s="2"/>
      <c r="XEC169" s="2"/>
      <c r="XED169" s="2"/>
      <c r="XEE169" s="2"/>
      <c r="XEF169" s="2"/>
      <c r="XEG169" s="2"/>
      <c r="XEH169" s="2"/>
      <c r="XEI169" s="2"/>
      <c r="XEJ169" s="2"/>
      <c r="XEK169" s="2"/>
      <c r="XEL169" s="2"/>
      <c r="XEM169" s="2"/>
      <c r="XEN169" s="2"/>
      <c r="XEO169" s="2"/>
      <c r="XEP169" s="2"/>
      <c r="XEQ169" s="2"/>
      <c r="XER169" s="2"/>
      <c r="XES169" s="2"/>
      <c r="XET169" s="2"/>
      <c r="XEU169" s="2"/>
      <c r="XEV169" s="2"/>
      <c r="XEW169" s="2"/>
      <c r="XEX169" s="2"/>
      <c r="XEY169" s="2"/>
      <c r="XEZ169" s="2"/>
    </row>
    <row r="170" spans="2:16380" s="1" customFormat="1" ht="15">
      <c r="B170" s="2"/>
      <c r="C170" s="2"/>
      <c r="D170" s="2"/>
      <c r="E170" s="2"/>
      <c r="XDF170" s="2"/>
      <c r="XDG170" s="2"/>
      <c r="XDH170" s="2"/>
      <c r="XDI170" s="2"/>
      <c r="XDJ170" s="2"/>
      <c r="XDK170" s="2"/>
      <c r="XDL170" s="2"/>
      <c r="XDM170" s="2"/>
      <c r="XDN170" s="2"/>
      <c r="XDO170" s="2"/>
      <c r="XDP170" s="2"/>
      <c r="XDQ170" s="2"/>
      <c r="XDR170" s="2"/>
      <c r="XDS170" s="2"/>
      <c r="XDT170" s="2"/>
      <c r="XDU170" s="2"/>
      <c r="XDV170" s="2"/>
      <c r="XDW170" s="2"/>
      <c r="XDX170" s="2"/>
      <c r="XDY170" s="2"/>
      <c r="XDZ170" s="2"/>
      <c r="XEA170" s="2"/>
      <c r="XEB170" s="2"/>
      <c r="XEC170" s="2"/>
      <c r="XED170" s="2"/>
      <c r="XEE170" s="2"/>
      <c r="XEF170" s="2"/>
      <c r="XEG170" s="2"/>
      <c r="XEH170" s="2"/>
      <c r="XEI170" s="2"/>
      <c r="XEJ170" s="2"/>
      <c r="XEK170" s="2"/>
      <c r="XEL170" s="2"/>
      <c r="XEM170" s="2"/>
      <c r="XEN170" s="2"/>
      <c r="XEO170" s="2"/>
      <c r="XEP170" s="2"/>
      <c r="XEQ170" s="2"/>
      <c r="XER170" s="2"/>
      <c r="XES170" s="2"/>
      <c r="XET170" s="2"/>
      <c r="XEU170" s="2"/>
      <c r="XEV170" s="2"/>
      <c r="XEW170" s="2"/>
      <c r="XEX170" s="2"/>
      <c r="XEY170" s="2"/>
      <c r="XEZ170" s="2"/>
    </row>
    <row r="171" spans="2:16380" s="1" customFormat="1" ht="15">
      <c r="B171" s="2"/>
      <c r="C171" s="2"/>
      <c r="D171" s="2"/>
      <c r="E171" s="2"/>
      <c r="XDF171" s="2"/>
      <c r="XDG171" s="2"/>
      <c r="XDH171" s="2"/>
      <c r="XDI171" s="2"/>
      <c r="XDJ171" s="2"/>
      <c r="XDK171" s="2"/>
      <c r="XDL171" s="2"/>
      <c r="XDM171" s="2"/>
      <c r="XDN171" s="2"/>
      <c r="XDO171" s="2"/>
      <c r="XDP171" s="2"/>
      <c r="XDQ171" s="2"/>
      <c r="XDR171" s="2"/>
      <c r="XDS171" s="2"/>
      <c r="XDT171" s="2"/>
      <c r="XDU171" s="2"/>
      <c r="XDV171" s="2"/>
      <c r="XDW171" s="2"/>
      <c r="XDX171" s="2"/>
      <c r="XDY171" s="2"/>
      <c r="XDZ171" s="2"/>
      <c r="XEA171" s="2"/>
      <c r="XEB171" s="2"/>
      <c r="XEC171" s="2"/>
      <c r="XED171" s="2"/>
      <c r="XEE171" s="2"/>
      <c r="XEF171" s="2"/>
      <c r="XEG171" s="2"/>
      <c r="XEH171" s="2"/>
      <c r="XEI171" s="2"/>
      <c r="XEJ171" s="2"/>
      <c r="XEK171" s="2"/>
      <c r="XEL171" s="2"/>
      <c r="XEM171" s="2"/>
      <c r="XEN171" s="2"/>
      <c r="XEO171" s="2"/>
      <c r="XEP171" s="2"/>
      <c r="XEQ171" s="2"/>
      <c r="XER171" s="2"/>
      <c r="XES171" s="2"/>
      <c r="XET171" s="2"/>
      <c r="XEU171" s="2"/>
      <c r="XEV171" s="2"/>
      <c r="XEW171" s="2"/>
      <c r="XEX171" s="2"/>
      <c r="XEY171" s="2"/>
      <c r="XEZ171" s="2"/>
    </row>
    <row r="172" spans="2:16380" s="1" customFormat="1" ht="15">
      <c r="B172" s="2"/>
      <c r="C172" s="2"/>
      <c r="D172" s="2"/>
      <c r="E172" s="2"/>
      <c r="XDF172" s="2"/>
      <c r="XDG172" s="2"/>
      <c r="XDH172" s="2"/>
      <c r="XDI172" s="2"/>
      <c r="XDJ172" s="2"/>
      <c r="XDK172" s="2"/>
      <c r="XDL172" s="2"/>
      <c r="XDM172" s="2"/>
      <c r="XDN172" s="2"/>
      <c r="XDO172" s="2"/>
      <c r="XDP172" s="2"/>
      <c r="XDQ172" s="2"/>
      <c r="XDR172" s="2"/>
      <c r="XDS172" s="2"/>
      <c r="XDT172" s="2"/>
      <c r="XDU172" s="2"/>
      <c r="XDV172" s="2"/>
      <c r="XDW172" s="2"/>
      <c r="XDX172" s="2"/>
      <c r="XDY172" s="2"/>
      <c r="XDZ172" s="2"/>
      <c r="XEA172" s="2"/>
      <c r="XEB172" s="2"/>
      <c r="XEC172" s="2"/>
      <c r="XED172" s="2"/>
      <c r="XEE172" s="2"/>
      <c r="XEF172" s="2"/>
      <c r="XEG172" s="2"/>
      <c r="XEH172" s="2"/>
      <c r="XEI172" s="2"/>
      <c r="XEJ172" s="2"/>
      <c r="XEK172" s="2"/>
      <c r="XEL172" s="2"/>
      <c r="XEM172" s="2"/>
      <c r="XEN172" s="2"/>
      <c r="XEO172" s="2"/>
      <c r="XEP172" s="2"/>
      <c r="XEQ172" s="2"/>
      <c r="XER172" s="2"/>
      <c r="XES172" s="2"/>
      <c r="XET172" s="2"/>
      <c r="XEU172" s="2"/>
      <c r="XEV172" s="2"/>
      <c r="XEW172" s="2"/>
      <c r="XEX172" s="2"/>
      <c r="XEY172" s="2"/>
      <c r="XEZ172" s="2"/>
    </row>
    <row r="173" spans="2:16380" s="1" customFormat="1" ht="15">
      <c r="B173" s="2"/>
      <c r="C173" s="2"/>
      <c r="D173" s="2"/>
      <c r="E173" s="2"/>
      <c r="XDF173" s="2"/>
      <c r="XDG173" s="2"/>
      <c r="XDH173" s="2"/>
      <c r="XDI173" s="2"/>
      <c r="XDJ173" s="2"/>
      <c r="XDK173" s="2"/>
      <c r="XDL173" s="2"/>
      <c r="XDM173" s="2"/>
      <c r="XDN173" s="2"/>
      <c r="XDO173" s="2"/>
      <c r="XDP173" s="2"/>
      <c r="XDQ173" s="2"/>
      <c r="XDR173" s="2"/>
      <c r="XDS173" s="2"/>
      <c r="XDT173" s="2"/>
      <c r="XDU173" s="2"/>
      <c r="XDV173" s="2"/>
      <c r="XDW173" s="2"/>
      <c r="XDX173" s="2"/>
      <c r="XDY173" s="2"/>
      <c r="XDZ173" s="2"/>
      <c r="XEA173" s="2"/>
      <c r="XEB173" s="2"/>
      <c r="XEC173" s="2"/>
      <c r="XED173" s="2"/>
      <c r="XEE173" s="2"/>
      <c r="XEF173" s="2"/>
      <c r="XEG173" s="2"/>
      <c r="XEH173" s="2"/>
      <c r="XEI173" s="2"/>
      <c r="XEJ173" s="2"/>
      <c r="XEK173" s="2"/>
      <c r="XEL173" s="2"/>
      <c r="XEM173" s="2"/>
      <c r="XEN173" s="2"/>
      <c r="XEO173" s="2"/>
      <c r="XEP173" s="2"/>
      <c r="XEQ173" s="2"/>
      <c r="XER173" s="2"/>
      <c r="XES173" s="2"/>
      <c r="XET173" s="2"/>
      <c r="XEU173" s="2"/>
      <c r="XEV173" s="2"/>
      <c r="XEW173" s="2"/>
      <c r="XEX173" s="2"/>
      <c r="XEY173" s="2"/>
      <c r="XEZ173" s="2"/>
    </row>
    <row r="174" spans="2:16380" s="1" customFormat="1" ht="15">
      <c r="B174" s="2"/>
      <c r="C174" s="2"/>
      <c r="D174" s="2"/>
      <c r="E174" s="2"/>
      <c r="XDF174" s="2"/>
      <c r="XDG174" s="2"/>
      <c r="XDH174" s="2"/>
      <c r="XDI174" s="2"/>
      <c r="XDJ174" s="2"/>
      <c r="XDK174" s="2"/>
      <c r="XDL174" s="2"/>
      <c r="XDM174" s="2"/>
      <c r="XDN174" s="2"/>
      <c r="XDO174" s="2"/>
      <c r="XDP174" s="2"/>
      <c r="XDQ174" s="2"/>
      <c r="XDR174" s="2"/>
      <c r="XDS174" s="2"/>
      <c r="XDT174" s="2"/>
      <c r="XDU174" s="2"/>
      <c r="XDV174" s="2"/>
      <c r="XDW174" s="2"/>
      <c r="XDX174" s="2"/>
      <c r="XDY174" s="2"/>
      <c r="XDZ174" s="2"/>
      <c r="XEA174" s="2"/>
      <c r="XEB174" s="2"/>
      <c r="XEC174" s="2"/>
      <c r="XED174" s="2"/>
      <c r="XEE174" s="2"/>
      <c r="XEF174" s="2"/>
      <c r="XEG174" s="2"/>
      <c r="XEH174" s="2"/>
      <c r="XEI174" s="2"/>
      <c r="XEJ174" s="2"/>
      <c r="XEK174" s="2"/>
      <c r="XEL174" s="2"/>
      <c r="XEM174" s="2"/>
      <c r="XEN174" s="2"/>
      <c r="XEO174" s="2"/>
      <c r="XEP174" s="2"/>
      <c r="XEQ174" s="2"/>
      <c r="XER174" s="2"/>
      <c r="XES174" s="2"/>
      <c r="XET174" s="2"/>
      <c r="XEU174" s="2"/>
      <c r="XEV174" s="2"/>
      <c r="XEW174" s="2"/>
      <c r="XEX174" s="2"/>
      <c r="XEY174" s="2"/>
      <c r="XEZ174" s="2"/>
    </row>
    <row r="175" spans="2:16380" s="1" customFormat="1" ht="15">
      <c r="B175" s="2"/>
      <c r="C175" s="2"/>
      <c r="D175" s="2"/>
      <c r="E175" s="2"/>
      <c r="XDF175" s="2"/>
      <c r="XDG175" s="2"/>
      <c r="XDH175" s="2"/>
      <c r="XDI175" s="2"/>
      <c r="XDJ175" s="2"/>
      <c r="XDK175" s="2"/>
      <c r="XDL175" s="2"/>
      <c r="XDM175" s="2"/>
      <c r="XDN175" s="2"/>
      <c r="XDO175" s="2"/>
      <c r="XDP175" s="2"/>
      <c r="XDQ175" s="2"/>
      <c r="XDR175" s="2"/>
      <c r="XDS175" s="2"/>
      <c r="XDT175" s="2"/>
      <c r="XDU175" s="2"/>
      <c r="XDV175" s="2"/>
      <c r="XDW175" s="2"/>
      <c r="XDX175" s="2"/>
      <c r="XDY175" s="2"/>
      <c r="XDZ175" s="2"/>
      <c r="XEA175" s="2"/>
      <c r="XEB175" s="2"/>
      <c r="XEC175" s="2"/>
      <c r="XED175" s="2"/>
      <c r="XEE175" s="2"/>
      <c r="XEF175" s="2"/>
      <c r="XEG175" s="2"/>
      <c r="XEH175" s="2"/>
      <c r="XEI175" s="2"/>
      <c r="XEJ175" s="2"/>
      <c r="XEK175" s="2"/>
      <c r="XEL175" s="2"/>
      <c r="XEM175" s="2"/>
      <c r="XEN175" s="2"/>
      <c r="XEO175" s="2"/>
      <c r="XEP175" s="2"/>
      <c r="XEQ175" s="2"/>
      <c r="XER175" s="2"/>
      <c r="XES175" s="2"/>
      <c r="XET175" s="2"/>
      <c r="XEU175" s="2"/>
      <c r="XEV175" s="2"/>
      <c r="XEW175" s="2"/>
      <c r="XEX175" s="2"/>
      <c r="XEY175" s="2"/>
      <c r="XEZ175" s="2"/>
    </row>
    <row r="176" spans="2:16380" s="1" customFormat="1" ht="15">
      <c r="B176" s="2"/>
      <c r="C176" s="2"/>
      <c r="D176" s="2"/>
      <c r="E176" s="2"/>
      <c r="XDF176" s="2"/>
      <c r="XDG176" s="2"/>
      <c r="XDH176" s="2"/>
      <c r="XDI176" s="2"/>
      <c r="XDJ176" s="2"/>
      <c r="XDK176" s="2"/>
      <c r="XDL176" s="2"/>
      <c r="XDM176" s="2"/>
      <c r="XDN176" s="2"/>
      <c r="XDO176" s="2"/>
      <c r="XDP176" s="2"/>
      <c r="XDQ176" s="2"/>
      <c r="XDR176" s="2"/>
      <c r="XDS176" s="2"/>
      <c r="XDT176" s="2"/>
      <c r="XDU176" s="2"/>
      <c r="XDV176" s="2"/>
      <c r="XDW176" s="2"/>
      <c r="XDX176" s="2"/>
      <c r="XDY176" s="2"/>
      <c r="XDZ176" s="2"/>
      <c r="XEA176" s="2"/>
      <c r="XEB176" s="2"/>
      <c r="XEC176" s="2"/>
      <c r="XED176" s="2"/>
      <c r="XEE176" s="2"/>
      <c r="XEF176" s="2"/>
      <c r="XEG176" s="2"/>
      <c r="XEH176" s="2"/>
      <c r="XEI176" s="2"/>
      <c r="XEJ176" s="2"/>
      <c r="XEK176" s="2"/>
      <c r="XEL176" s="2"/>
      <c r="XEM176" s="2"/>
      <c r="XEN176" s="2"/>
      <c r="XEO176" s="2"/>
      <c r="XEP176" s="2"/>
      <c r="XEQ176" s="2"/>
      <c r="XER176" s="2"/>
      <c r="XES176" s="2"/>
      <c r="XET176" s="2"/>
      <c r="XEU176" s="2"/>
      <c r="XEV176" s="2"/>
      <c r="XEW176" s="2"/>
      <c r="XEX176" s="2"/>
      <c r="XEY176" s="2"/>
      <c r="XEZ176" s="2"/>
    </row>
    <row r="177" spans="2:16380" s="1" customFormat="1" ht="15">
      <c r="B177" s="2"/>
      <c r="C177" s="2"/>
      <c r="D177" s="2"/>
      <c r="E177" s="2"/>
      <c r="XDF177" s="2"/>
      <c r="XDG177" s="2"/>
      <c r="XDH177" s="2"/>
      <c r="XDI177" s="2"/>
      <c r="XDJ177" s="2"/>
      <c r="XDK177" s="2"/>
      <c r="XDL177" s="2"/>
      <c r="XDM177" s="2"/>
      <c r="XDN177" s="2"/>
      <c r="XDO177" s="2"/>
      <c r="XDP177" s="2"/>
      <c r="XDQ177" s="2"/>
      <c r="XDR177" s="2"/>
      <c r="XDS177" s="2"/>
      <c r="XDT177" s="2"/>
      <c r="XDU177" s="2"/>
      <c r="XDV177" s="2"/>
      <c r="XDW177" s="2"/>
      <c r="XDX177" s="2"/>
      <c r="XDY177" s="2"/>
      <c r="XDZ177" s="2"/>
      <c r="XEA177" s="2"/>
      <c r="XEB177" s="2"/>
      <c r="XEC177" s="2"/>
      <c r="XED177" s="2"/>
      <c r="XEE177" s="2"/>
      <c r="XEF177" s="2"/>
      <c r="XEG177" s="2"/>
      <c r="XEH177" s="2"/>
      <c r="XEI177" s="2"/>
      <c r="XEJ177" s="2"/>
      <c r="XEK177" s="2"/>
      <c r="XEL177" s="2"/>
      <c r="XEM177" s="2"/>
      <c r="XEN177" s="2"/>
      <c r="XEO177" s="2"/>
      <c r="XEP177" s="2"/>
      <c r="XEQ177" s="2"/>
      <c r="XER177" s="2"/>
      <c r="XES177" s="2"/>
      <c r="XET177" s="2"/>
      <c r="XEU177" s="2"/>
      <c r="XEV177" s="2"/>
      <c r="XEW177" s="2"/>
      <c r="XEX177" s="2"/>
      <c r="XEY177" s="2"/>
      <c r="XEZ177" s="2"/>
    </row>
    <row r="178" spans="2:16380" s="1" customFormat="1" ht="15">
      <c r="B178" s="2"/>
      <c r="C178" s="2"/>
      <c r="D178" s="2"/>
      <c r="E178" s="2"/>
      <c r="XDF178" s="2"/>
      <c r="XDG178" s="2"/>
      <c r="XDH178" s="2"/>
      <c r="XDI178" s="2"/>
      <c r="XDJ178" s="2"/>
      <c r="XDK178" s="2"/>
      <c r="XDL178" s="2"/>
      <c r="XDM178" s="2"/>
      <c r="XDN178" s="2"/>
      <c r="XDO178" s="2"/>
      <c r="XDP178" s="2"/>
      <c r="XDQ178" s="2"/>
      <c r="XDR178" s="2"/>
      <c r="XDS178" s="2"/>
      <c r="XDT178" s="2"/>
      <c r="XDU178" s="2"/>
      <c r="XDV178" s="2"/>
      <c r="XDW178" s="2"/>
      <c r="XDX178" s="2"/>
      <c r="XDY178" s="2"/>
      <c r="XDZ178" s="2"/>
      <c r="XEA178" s="2"/>
      <c r="XEB178" s="2"/>
      <c r="XEC178" s="2"/>
      <c r="XED178" s="2"/>
      <c r="XEE178" s="2"/>
      <c r="XEF178" s="2"/>
      <c r="XEG178" s="2"/>
      <c r="XEH178" s="2"/>
      <c r="XEI178" s="2"/>
      <c r="XEJ178" s="2"/>
      <c r="XEK178" s="2"/>
      <c r="XEL178" s="2"/>
      <c r="XEM178" s="2"/>
      <c r="XEN178" s="2"/>
      <c r="XEO178" s="2"/>
      <c r="XEP178" s="2"/>
      <c r="XEQ178" s="2"/>
      <c r="XER178" s="2"/>
      <c r="XES178" s="2"/>
      <c r="XET178" s="2"/>
      <c r="XEU178" s="2"/>
      <c r="XEV178" s="2"/>
      <c r="XEW178" s="2"/>
      <c r="XEX178" s="2"/>
      <c r="XEY178" s="2"/>
      <c r="XEZ178" s="2"/>
    </row>
    <row r="179" spans="2:16380" s="1" customFormat="1" ht="15">
      <c r="B179" s="2"/>
      <c r="C179" s="2"/>
      <c r="D179" s="2"/>
      <c r="E179" s="2"/>
      <c r="XDF179" s="2"/>
      <c r="XDG179" s="2"/>
      <c r="XDH179" s="2"/>
      <c r="XDI179" s="2"/>
      <c r="XDJ179" s="2"/>
      <c r="XDK179" s="2"/>
      <c r="XDL179" s="2"/>
      <c r="XDM179" s="2"/>
      <c r="XDN179" s="2"/>
      <c r="XDO179" s="2"/>
      <c r="XDP179" s="2"/>
      <c r="XDQ179" s="2"/>
      <c r="XDR179" s="2"/>
      <c r="XDS179" s="2"/>
      <c r="XDT179" s="2"/>
      <c r="XDU179" s="2"/>
      <c r="XDV179" s="2"/>
      <c r="XDW179" s="2"/>
      <c r="XDX179" s="2"/>
      <c r="XDY179" s="2"/>
      <c r="XDZ179" s="2"/>
      <c r="XEA179" s="2"/>
      <c r="XEB179" s="2"/>
      <c r="XEC179" s="2"/>
      <c r="XED179" s="2"/>
      <c r="XEE179" s="2"/>
      <c r="XEF179" s="2"/>
      <c r="XEG179" s="2"/>
      <c r="XEH179" s="2"/>
      <c r="XEI179" s="2"/>
      <c r="XEJ179" s="2"/>
      <c r="XEK179" s="2"/>
      <c r="XEL179" s="2"/>
      <c r="XEM179" s="2"/>
      <c r="XEN179" s="2"/>
      <c r="XEO179" s="2"/>
      <c r="XEP179" s="2"/>
      <c r="XEQ179" s="2"/>
      <c r="XER179" s="2"/>
      <c r="XES179" s="2"/>
      <c r="XET179" s="2"/>
      <c r="XEU179" s="2"/>
      <c r="XEV179" s="2"/>
      <c r="XEW179" s="2"/>
      <c r="XEX179" s="2"/>
      <c r="XEY179" s="2"/>
      <c r="XEZ179" s="2"/>
    </row>
    <row r="180" spans="2:16380" s="1" customFormat="1" ht="15">
      <c r="B180" s="2"/>
      <c r="C180" s="2"/>
      <c r="D180" s="2"/>
      <c r="E180" s="2"/>
      <c r="XDF180" s="2"/>
      <c r="XDG180" s="2"/>
      <c r="XDH180" s="2"/>
      <c r="XDI180" s="2"/>
      <c r="XDJ180" s="2"/>
      <c r="XDK180" s="2"/>
      <c r="XDL180" s="2"/>
      <c r="XDM180" s="2"/>
      <c r="XDN180" s="2"/>
      <c r="XDO180" s="2"/>
      <c r="XDP180" s="2"/>
      <c r="XDQ180" s="2"/>
      <c r="XDR180" s="2"/>
      <c r="XDS180" s="2"/>
      <c r="XDT180" s="2"/>
      <c r="XDU180" s="2"/>
      <c r="XDV180" s="2"/>
      <c r="XDW180" s="2"/>
      <c r="XDX180" s="2"/>
      <c r="XDY180" s="2"/>
      <c r="XDZ180" s="2"/>
      <c r="XEA180" s="2"/>
      <c r="XEB180" s="2"/>
      <c r="XEC180" s="2"/>
      <c r="XED180" s="2"/>
      <c r="XEE180" s="2"/>
      <c r="XEF180" s="2"/>
      <c r="XEG180" s="2"/>
      <c r="XEH180" s="2"/>
      <c r="XEI180" s="2"/>
      <c r="XEJ180" s="2"/>
      <c r="XEK180" s="2"/>
      <c r="XEL180" s="2"/>
      <c r="XEM180" s="2"/>
      <c r="XEN180" s="2"/>
      <c r="XEO180" s="2"/>
      <c r="XEP180" s="2"/>
      <c r="XEQ180" s="2"/>
      <c r="XER180" s="2"/>
      <c r="XES180" s="2"/>
      <c r="XET180" s="2"/>
      <c r="XEU180" s="2"/>
      <c r="XEV180" s="2"/>
      <c r="XEW180" s="2"/>
      <c r="XEX180" s="2"/>
      <c r="XEY180" s="2"/>
      <c r="XEZ180" s="2"/>
    </row>
    <row r="181" spans="2:16380" s="1" customFormat="1" ht="15">
      <c r="B181" s="2"/>
      <c r="C181" s="2"/>
      <c r="D181" s="2"/>
      <c r="E181" s="2"/>
      <c r="XDF181" s="2"/>
      <c r="XDG181" s="2"/>
      <c r="XDH181" s="2"/>
      <c r="XDI181" s="2"/>
      <c r="XDJ181" s="2"/>
      <c r="XDK181" s="2"/>
      <c r="XDL181" s="2"/>
      <c r="XDM181" s="2"/>
      <c r="XDN181" s="2"/>
      <c r="XDO181" s="2"/>
      <c r="XDP181" s="2"/>
      <c r="XDQ181" s="2"/>
      <c r="XDR181" s="2"/>
      <c r="XDS181" s="2"/>
      <c r="XDT181" s="2"/>
      <c r="XDU181" s="2"/>
      <c r="XDV181" s="2"/>
      <c r="XDW181" s="2"/>
      <c r="XDX181" s="2"/>
      <c r="XDY181" s="2"/>
      <c r="XDZ181" s="2"/>
      <c r="XEA181" s="2"/>
      <c r="XEB181" s="2"/>
      <c r="XEC181" s="2"/>
      <c r="XED181" s="2"/>
      <c r="XEE181" s="2"/>
      <c r="XEF181" s="2"/>
      <c r="XEG181" s="2"/>
      <c r="XEH181" s="2"/>
      <c r="XEI181" s="2"/>
      <c r="XEJ181" s="2"/>
      <c r="XEK181" s="2"/>
      <c r="XEL181" s="2"/>
      <c r="XEM181" s="2"/>
      <c r="XEN181" s="2"/>
      <c r="XEO181" s="2"/>
      <c r="XEP181" s="2"/>
      <c r="XEQ181" s="2"/>
      <c r="XER181" s="2"/>
      <c r="XES181" s="2"/>
      <c r="XET181" s="2"/>
      <c r="XEU181" s="2"/>
      <c r="XEV181" s="2"/>
      <c r="XEW181" s="2"/>
      <c r="XEX181" s="2"/>
      <c r="XEY181" s="2"/>
      <c r="XEZ181" s="2"/>
    </row>
    <row r="182" spans="2:16380" s="1" customFormat="1" ht="15">
      <c r="B182" s="2"/>
      <c r="C182" s="2"/>
      <c r="D182" s="2"/>
      <c r="E182" s="2"/>
      <c r="XDF182" s="2"/>
      <c r="XDG182" s="2"/>
      <c r="XDH182" s="2"/>
      <c r="XDI182" s="2"/>
      <c r="XDJ182" s="2"/>
      <c r="XDK182" s="2"/>
      <c r="XDL182" s="2"/>
      <c r="XDM182" s="2"/>
      <c r="XDN182" s="2"/>
      <c r="XDO182" s="2"/>
      <c r="XDP182" s="2"/>
      <c r="XDQ182" s="2"/>
      <c r="XDR182" s="2"/>
      <c r="XDS182" s="2"/>
      <c r="XDT182" s="2"/>
      <c r="XDU182" s="2"/>
      <c r="XDV182" s="2"/>
      <c r="XDW182" s="2"/>
      <c r="XDX182" s="2"/>
      <c r="XDY182" s="2"/>
      <c r="XDZ182" s="2"/>
      <c r="XEA182" s="2"/>
      <c r="XEB182" s="2"/>
      <c r="XEC182" s="2"/>
      <c r="XED182" s="2"/>
      <c r="XEE182" s="2"/>
      <c r="XEF182" s="2"/>
      <c r="XEG182" s="2"/>
      <c r="XEH182" s="2"/>
      <c r="XEI182" s="2"/>
      <c r="XEJ182" s="2"/>
      <c r="XEK182" s="2"/>
      <c r="XEL182" s="2"/>
      <c r="XEM182" s="2"/>
      <c r="XEN182" s="2"/>
      <c r="XEO182" s="2"/>
      <c r="XEP182" s="2"/>
      <c r="XEQ182" s="2"/>
      <c r="XER182" s="2"/>
      <c r="XES182" s="2"/>
      <c r="XET182" s="2"/>
      <c r="XEU182" s="2"/>
      <c r="XEV182" s="2"/>
      <c r="XEW182" s="2"/>
      <c r="XEX182" s="2"/>
      <c r="XEY182" s="2"/>
      <c r="XEZ182" s="2"/>
    </row>
    <row r="183" spans="2:16380" s="1" customFormat="1" ht="15">
      <c r="B183" s="2"/>
      <c r="C183" s="2"/>
      <c r="D183" s="2"/>
      <c r="E183" s="2"/>
      <c r="XDF183" s="2"/>
      <c r="XDG183" s="2"/>
      <c r="XDH183" s="2"/>
      <c r="XDI183" s="2"/>
      <c r="XDJ183" s="2"/>
      <c r="XDK183" s="2"/>
      <c r="XDL183" s="2"/>
      <c r="XDM183" s="2"/>
      <c r="XDN183" s="2"/>
      <c r="XDO183" s="2"/>
      <c r="XDP183" s="2"/>
      <c r="XDQ183" s="2"/>
      <c r="XDR183" s="2"/>
      <c r="XDS183" s="2"/>
      <c r="XDT183" s="2"/>
      <c r="XDU183" s="2"/>
      <c r="XDV183" s="2"/>
      <c r="XDW183" s="2"/>
      <c r="XDX183" s="2"/>
      <c r="XDY183" s="2"/>
      <c r="XDZ183" s="2"/>
      <c r="XEA183" s="2"/>
      <c r="XEB183" s="2"/>
      <c r="XEC183" s="2"/>
      <c r="XED183" s="2"/>
      <c r="XEE183" s="2"/>
      <c r="XEF183" s="2"/>
      <c r="XEG183" s="2"/>
      <c r="XEH183" s="2"/>
      <c r="XEI183" s="2"/>
      <c r="XEJ183" s="2"/>
      <c r="XEK183" s="2"/>
      <c r="XEL183" s="2"/>
      <c r="XEM183" s="2"/>
      <c r="XEN183" s="2"/>
      <c r="XEO183" s="2"/>
      <c r="XEP183" s="2"/>
      <c r="XEQ183" s="2"/>
      <c r="XER183" s="2"/>
      <c r="XES183" s="2"/>
      <c r="XET183" s="2"/>
      <c r="XEU183" s="2"/>
      <c r="XEV183" s="2"/>
      <c r="XEW183" s="2"/>
      <c r="XEX183" s="2"/>
      <c r="XEY183" s="2"/>
      <c r="XEZ183" s="2"/>
    </row>
    <row r="184" spans="2:16380" s="1" customFormat="1" ht="15">
      <c r="B184" s="2"/>
      <c r="C184" s="2"/>
      <c r="D184" s="2"/>
      <c r="E184" s="2"/>
      <c r="XDF184" s="2"/>
      <c r="XDG184" s="2"/>
      <c r="XDH184" s="2"/>
      <c r="XDI184" s="2"/>
      <c r="XDJ184" s="2"/>
      <c r="XDK184" s="2"/>
      <c r="XDL184" s="2"/>
      <c r="XDM184" s="2"/>
      <c r="XDN184" s="2"/>
      <c r="XDO184" s="2"/>
      <c r="XDP184" s="2"/>
      <c r="XDQ184" s="2"/>
      <c r="XDR184" s="2"/>
      <c r="XDS184" s="2"/>
      <c r="XDT184" s="2"/>
      <c r="XDU184" s="2"/>
      <c r="XDV184" s="2"/>
      <c r="XDW184" s="2"/>
      <c r="XDX184" s="2"/>
      <c r="XDY184" s="2"/>
      <c r="XDZ184" s="2"/>
      <c r="XEA184" s="2"/>
      <c r="XEB184" s="2"/>
      <c r="XEC184" s="2"/>
      <c r="XED184" s="2"/>
      <c r="XEE184" s="2"/>
      <c r="XEF184" s="2"/>
      <c r="XEG184" s="2"/>
      <c r="XEH184" s="2"/>
      <c r="XEI184" s="2"/>
      <c r="XEJ184" s="2"/>
      <c r="XEK184" s="2"/>
      <c r="XEL184" s="2"/>
      <c r="XEM184" s="2"/>
      <c r="XEN184" s="2"/>
      <c r="XEO184" s="2"/>
      <c r="XEP184" s="2"/>
      <c r="XEQ184" s="2"/>
      <c r="XER184" s="2"/>
      <c r="XES184" s="2"/>
      <c r="XET184" s="2"/>
      <c r="XEU184" s="2"/>
      <c r="XEV184" s="2"/>
      <c r="XEW184" s="2"/>
      <c r="XEX184" s="2"/>
      <c r="XEY184" s="2"/>
      <c r="XEZ184" s="2"/>
    </row>
    <row r="185" spans="2:16380" s="1" customFormat="1" ht="15">
      <c r="B185" s="2"/>
      <c r="C185" s="2"/>
      <c r="D185" s="2"/>
      <c r="E185" s="2"/>
      <c r="XDF185" s="2"/>
      <c r="XDG185" s="2"/>
      <c r="XDH185" s="2"/>
      <c r="XDI185" s="2"/>
      <c r="XDJ185" s="2"/>
      <c r="XDK185" s="2"/>
      <c r="XDL185" s="2"/>
      <c r="XDM185" s="2"/>
      <c r="XDN185" s="2"/>
      <c r="XDO185" s="2"/>
      <c r="XDP185" s="2"/>
      <c r="XDQ185" s="2"/>
      <c r="XDR185" s="2"/>
      <c r="XDS185" s="2"/>
      <c r="XDT185" s="2"/>
      <c r="XDU185" s="2"/>
      <c r="XDV185" s="2"/>
      <c r="XDW185" s="2"/>
      <c r="XDX185" s="2"/>
      <c r="XDY185" s="2"/>
      <c r="XDZ185" s="2"/>
      <c r="XEA185" s="2"/>
      <c r="XEB185" s="2"/>
      <c r="XEC185" s="2"/>
      <c r="XED185" s="2"/>
      <c r="XEE185" s="2"/>
      <c r="XEF185" s="2"/>
      <c r="XEG185" s="2"/>
      <c r="XEH185" s="2"/>
      <c r="XEI185" s="2"/>
      <c r="XEJ185" s="2"/>
      <c r="XEK185" s="2"/>
      <c r="XEL185" s="2"/>
      <c r="XEM185" s="2"/>
      <c r="XEN185" s="2"/>
      <c r="XEO185" s="2"/>
      <c r="XEP185" s="2"/>
      <c r="XEQ185" s="2"/>
      <c r="XER185" s="2"/>
      <c r="XES185" s="2"/>
      <c r="XET185" s="2"/>
      <c r="XEU185" s="2"/>
      <c r="XEV185" s="2"/>
      <c r="XEW185" s="2"/>
      <c r="XEX185" s="2"/>
      <c r="XEY185" s="2"/>
      <c r="XEZ185" s="2"/>
    </row>
    <row r="186" spans="2:16380" s="1" customFormat="1" ht="15">
      <c r="B186" s="2"/>
      <c r="C186" s="2"/>
      <c r="D186" s="2"/>
      <c r="E186" s="2"/>
      <c r="XDF186" s="2"/>
      <c r="XDG186" s="2"/>
      <c r="XDH186" s="2"/>
      <c r="XDI186" s="2"/>
      <c r="XDJ186" s="2"/>
      <c r="XDK186" s="2"/>
      <c r="XDL186" s="2"/>
      <c r="XDM186" s="2"/>
      <c r="XDN186" s="2"/>
      <c r="XDO186" s="2"/>
      <c r="XDP186" s="2"/>
      <c r="XDQ186" s="2"/>
      <c r="XDR186" s="2"/>
      <c r="XDS186" s="2"/>
      <c r="XDT186" s="2"/>
      <c r="XDU186" s="2"/>
      <c r="XDV186" s="2"/>
      <c r="XDW186" s="2"/>
      <c r="XDX186" s="2"/>
      <c r="XDY186" s="2"/>
      <c r="XDZ186" s="2"/>
      <c r="XEA186" s="2"/>
      <c r="XEB186" s="2"/>
      <c r="XEC186" s="2"/>
      <c r="XED186" s="2"/>
      <c r="XEE186" s="2"/>
      <c r="XEF186" s="2"/>
      <c r="XEG186" s="2"/>
      <c r="XEH186" s="2"/>
      <c r="XEI186" s="2"/>
      <c r="XEJ186" s="2"/>
      <c r="XEK186" s="2"/>
      <c r="XEL186" s="2"/>
      <c r="XEM186" s="2"/>
      <c r="XEN186" s="2"/>
      <c r="XEO186" s="2"/>
      <c r="XEP186" s="2"/>
      <c r="XEQ186" s="2"/>
      <c r="XER186" s="2"/>
      <c r="XES186" s="2"/>
      <c r="XET186" s="2"/>
      <c r="XEU186" s="2"/>
      <c r="XEV186" s="2"/>
      <c r="XEW186" s="2"/>
      <c r="XEX186" s="2"/>
      <c r="XEY186" s="2"/>
      <c r="XEZ186" s="2"/>
    </row>
    <row r="187" spans="2:16380" s="1" customFormat="1" ht="15">
      <c r="B187" s="2"/>
      <c r="C187" s="2"/>
      <c r="D187" s="2"/>
      <c r="E187" s="2"/>
      <c r="XDF187" s="2"/>
      <c r="XDG187" s="2"/>
      <c r="XDH187" s="2"/>
      <c r="XDI187" s="2"/>
      <c r="XDJ187" s="2"/>
      <c r="XDK187" s="2"/>
      <c r="XDL187" s="2"/>
      <c r="XDM187" s="2"/>
      <c r="XDN187" s="2"/>
      <c r="XDO187" s="2"/>
      <c r="XDP187" s="2"/>
      <c r="XDQ187" s="2"/>
      <c r="XDR187" s="2"/>
      <c r="XDS187" s="2"/>
      <c r="XDT187" s="2"/>
      <c r="XDU187" s="2"/>
      <c r="XDV187" s="2"/>
      <c r="XDW187" s="2"/>
      <c r="XDX187" s="2"/>
      <c r="XDY187" s="2"/>
      <c r="XDZ187" s="2"/>
      <c r="XEA187" s="2"/>
      <c r="XEB187" s="2"/>
      <c r="XEC187" s="2"/>
      <c r="XED187" s="2"/>
      <c r="XEE187" s="2"/>
      <c r="XEF187" s="2"/>
      <c r="XEG187" s="2"/>
      <c r="XEH187" s="2"/>
      <c r="XEI187" s="2"/>
      <c r="XEJ187" s="2"/>
      <c r="XEK187" s="2"/>
      <c r="XEL187" s="2"/>
      <c r="XEM187" s="2"/>
      <c r="XEN187" s="2"/>
      <c r="XEO187" s="2"/>
      <c r="XEP187" s="2"/>
      <c r="XEQ187" s="2"/>
      <c r="XER187" s="2"/>
      <c r="XES187" s="2"/>
      <c r="XET187" s="2"/>
      <c r="XEU187" s="2"/>
      <c r="XEV187" s="2"/>
      <c r="XEW187" s="2"/>
      <c r="XEX187" s="2"/>
      <c r="XEY187" s="2"/>
      <c r="XEZ187" s="2"/>
    </row>
    <row r="188" spans="2:16380" s="1" customFormat="1" ht="15">
      <c r="B188" s="2"/>
      <c r="C188" s="2"/>
      <c r="D188" s="2"/>
      <c r="E188" s="2"/>
      <c r="XDF188" s="2"/>
      <c r="XDG188" s="2"/>
      <c r="XDH188" s="2"/>
      <c r="XDI188" s="2"/>
      <c r="XDJ188" s="2"/>
      <c r="XDK188" s="2"/>
      <c r="XDL188" s="2"/>
      <c r="XDM188" s="2"/>
      <c r="XDN188" s="2"/>
      <c r="XDO188" s="2"/>
      <c r="XDP188" s="2"/>
      <c r="XDQ188" s="2"/>
      <c r="XDR188" s="2"/>
      <c r="XDS188" s="2"/>
      <c r="XDT188" s="2"/>
      <c r="XDU188" s="2"/>
      <c r="XDV188" s="2"/>
      <c r="XDW188" s="2"/>
      <c r="XDX188" s="2"/>
      <c r="XDY188" s="2"/>
      <c r="XDZ188" s="2"/>
      <c r="XEA188" s="2"/>
      <c r="XEB188" s="2"/>
      <c r="XEC188" s="2"/>
      <c r="XED188" s="2"/>
      <c r="XEE188" s="2"/>
      <c r="XEF188" s="2"/>
      <c r="XEG188" s="2"/>
      <c r="XEH188" s="2"/>
      <c r="XEI188" s="2"/>
      <c r="XEJ188" s="2"/>
      <c r="XEK188" s="2"/>
      <c r="XEL188" s="2"/>
      <c r="XEM188" s="2"/>
      <c r="XEN188" s="2"/>
      <c r="XEO188" s="2"/>
      <c r="XEP188" s="2"/>
      <c r="XEQ188" s="2"/>
      <c r="XER188" s="2"/>
      <c r="XES188" s="2"/>
      <c r="XET188" s="2"/>
      <c r="XEU188" s="2"/>
      <c r="XEV188" s="2"/>
      <c r="XEW188" s="2"/>
      <c r="XEX188" s="2"/>
      <c r="XEY188" s="2"/>
      <c r="XEZ188" s="2"/>
    </row>
    <row r="189" spans="2:16380" s="1" customFormat="1" ht="15">
      <c r="B189" s="2"/>
      <c r="C189" s="2"/>
      <c r="D189" s="2"/>
      <c r="E189" s="2"/>
      <c r="XDF189" s="2"/>
      <c r="XDG189" s="2"/>
      <c r="XDH189" s="2"/>
      <c r="XDI189" s="2"/>
      <c r="XDJ189" s="2"/>
      <c r="XDK189" s="2"/>
      <c r="XDL189" s="2"/>
      <c r="XDM189" s="2"/>
      <c r="XDN189" s="2"/>
      <c r="XDO189" s="2"/>
      <c r="XDP189" s="2"/>
      <c r="XDQ189" s="2"/>
      <c r="XDR189" s="2"/>
      <c r="XDS189" s="2"/>
      <c r="XDT189" s="2"/>
      <c r="XDU189" s="2"/>
      <c r="XDV189" s="2"/>
      <c r="XDW189" s="2"/>
      <c r="XDX189" s="2"/>
      <c r="XDY189" s="2"/>
      <c r="XDZ189" s="2"/>
      <c r="XEA189" s="2"/>
      <c r="XEB189" s="2"/>
      <c r="XEC189" s="2"/>
      <c r="XED189" s="2"/>
      <c r="XEE189" s="2"/>
      <c r="XEF189" s="2"/>
      <c r="XEG189" s="2"/>
      <c r="XEH189" s="2"/>
      <c r="XEI189" s="2"/>
      <c r="XEJ189" s="2"/>
      <c r="XEK189" s="2"/>
      <c r="XEL189" s="2"/>
      <c r="XEM189" s="2"/>
      <c r="XEN189" s="2"/>
      <c r="XEO189" s="2"/>
      <c r="XEP189" s="2"/>
      <c r="XEQ189" s="2"/>
      <c r="XER189" s="2"/>
      <c r="XES189" s="2"/>
      <c r="XET189" s="2"/>
      <c r="XEU189" s="2"/>
      <c r="XEV189" s="2"/>
      <c r="XEW189" s="2"/>
      <c r="XEX189" s="2"/>
      <c r="XEY189" s="2"/>
      <c r="XEZ189" s="2"/>
    </row>
    <row r="190" spans="2:16380" s="1" customFormat="1" ht="15">
      <c r="B190" s="2"/>
      <c r="C190" s="2"/>
      <c r="D190" s="2"/>
      <c r="E190" s="2"/>
      <c r="XDF190" s="2"/>
      <c r="XDG190" s="2"/>
      <c r="XDH190" s="2"/>
      <c r="XDI190" s="2"/>
      <c r="XDJ190" s="2"/>
      <c r="XDK190" s="2"/>
      <c r="XDL190" s="2"/>
      <c r="XDM190" s="2"/>
      <c r="XDN190" s="2"/>
      <c r="XDO190" s="2"/>
      <c r="XDP190" s="2"/>
      <c r="XDQ190" s="2"/>
      <c r="XDR190" s="2"/>
      <c r="XDS190" s="2"/>
      <c r="XDT190" s="2"/>
      <c r="XDU190" s="2"/>
      <c r="XDV190" s="2"/>
      <c r="XDW190" s="2"/>
      <c r="XDX190" s="2"/>
      <c r="XDY190" s="2"/>
      <c r="XDZ190" s="2"/>
      <c r="XEA190" s="2"/>
      <c r="XEB190" s="2"/>
      <c r="XEC190" s="2"/>
      <c r="XED190" s="2"/>
      <c r="XEE190" s="2"/>
      <c r="XEF190" s="2"/>
      <c r="XEG190" s="2"/>
      <c r="XEH190" s="2"/>
      <c r="XEI190" s="2"/>
      <c r="XEJ190" s="2"/>
      <c r="XEK190" s="2"/>
      <c r="XEL190" s="2"/>
      <c r="XEM190" s="2"/>
      <c r="XEN190" s="2"/>
      <c r="XEO190" s="2"/>
      <c r="XEP190" s="2"/>
      <c r="XEQ190" s="2"/>
      <c r="XER190" s="2"/>
      <c r="XES190" s="2"/>
      <c r="XET190" s="2"/>
      <c r="XEU190" s="2"/>
      <c r="XEV190" s="2"/>
      <c r="XEW190" s="2"/>
      <c r="XEX190" s="2"/>
      <c r="XEY190" s="2"/>
      <c r="XEZ190" s="2"/>
    </row>
    <row r="191" spans="2:16380" s="1" customFormat="1" ht="15">
      <c r="B191" s="2"/>
      <c r="C191" s="2"/>
      <c r="D191" s="2"/>
      <c r="E191" s="2"/>
      <c r="XDF191" s="2"/>
      <c r="XDG191" s="2"/>
      <c r="XDH191" s="2"/>
      <c r="XDI191" s="2"/>
      <c r="XDJ191" s="2"/>
      <c r="XDK191" s="2"/>
      <c r="XDL191" s="2"/>
      <c r="XDM191" s="2"/>
      <c r="XDN191" s="2"/>
      <c r="XDO191" s="2"/>
      <c r="XDP191" s="2"/>
      <c r="XDQ191" s="2"/>
      <c r="XDR191" s="2"/>
      <c r="XDS191" s="2"/>
      <c r="XDT191" s="2"/>
      <c r="XDU191" s="2"/>
      <c r="XDV191" s="2"/>
      <c r="XDW191" s="2"/>
      <c r="XDX191" s="2"/>
      <c r="XDY191" s="2"/>
      <c r="XDZ191" s="2"/>
      <c r="XEA191" s="2"/>
      <c r="XEB191" s="2"/>
      <c r="XEC191" s="2"/>
      <c r="XED191" s="2"/>
      <c r="XEE191" s="2"/>
      <c r="XEF191" s="2"/>
      <c r="XEG191" s="2"/>
      <c r="XEH191" s="2"/>
      <c r="XEI191" s="2"/>
      <c r="XEJ191" s="2"/>
      <c r="XEK191" s="2"/>
      <c r="XEL191" s="2"/>
      <c r="XEM191" s="2"/>
      <c r="XEN191" s="2"/>
      <c r="XEO191" s="2"/>
      <c r="XEP191" s="2"/>
      <c r="XEQ191" s="2"/>
      <c r="XER191" s="2"/>
      <c r="XES191" s="2"/>
      <c r="XET191" s="2"/>
      <c r="XEU191" s="2"/>
      <c r="XEV191" s="2"/>
      <c r="XEW191" s="2"/>
      <c r="XEX191" s="2"/>
      <c r="XEY191" s="2"/>
      <c r="XEZ191" s="2"/>
    </row>
    <row r="192" spans="2:16380" s="1" customFormat="1" ht="15">
      <c r="B192" s="2"/>
      <c r="C192" s="2"/>
      <c r="D192" s="2"/>
      <c r="E192" s="2"/>
      <c r="XDF192" s="2"/>
      <c r="XDG192" s="2"/>
      <c r="XDH192" s="2"/>
      <c r="XDI192" s="2"/>
      <c r="XDJ192" s="2"/>
      <c r="XDK192" s="2"/>
      <c r="XDL192" s="2"/>
      <c r="XDM192" s="2"/>
      <c r="XDN192" s="2"/>
      <c r="XDO192" s="2"/>
      <c r="XDP192" s="2"/>
      <c r="XDQ192" s="2"/>
      <c r="XDR192" s="2"/>
      <c r="XDS192" s="2"/>
      <c r="XDT192" s="2"/>
      <c r="XDU192" s="2"/>
      <c r="XDV192" s="2"/>
      <c r="XDW192" s="2"/>
      <c r="XDX192" s="2"/>
      <c r="XDY192" s="2"/>
      <c r="XDZ192" s="2"/>
      <c r="XEA192" s="2"/>
      <c r="XEB192" s="2"/>
      <c r="XEC192" s="2"/>
      <c r="XED192" s="2"/>
      <c r="XEE192" s="2"/>
      <c r="XEF192" s="2"/>
      <c r="XEG192" s="2"/>
      <c r="XEH192" s="2"/>
      <c r="XEI192" s="2"/>
      <c r="XEJ192" s="2"/>
      <c r="XEK192" s="2"/>
      <c r="XEL192" s="2"/>
      <c r="XEM192" s="2"/>
      <c r="XEN192" s="2"/>
      <c r="XEO192" s="2"/>
      <c r="XEP192" s="2"/>
      <c r="XEQ192" s="2"/>
      <c r="XER192" s="2"/>
      <c r="XES192" s="2"/>
      <c r="XET192" s="2"/>
      <c r="XEU192" s="2"/>
      <c r="XEV192" s="2"/>
      <c r="XEW192" s="2"/>
      <c r="XEX192" s="2"/>
      <c r="XEY192" s="2"/>
      <c r="XEZ192" s="2"/>
    </row>
    <row r="193" spans="2:16380" s="1" customFormat="1" ht="15">
      <c r="B193" s="2"/>
      <c r="C193" s="2"/>
      <c r="D193" s="2"/>
      <c r="E193" s="2"/>
      <c r="XDF193" s="2"/>
      <c r="XDG193" s="2"/>
      <c r="XDH193" s="2"/>
      <c r="XDI193" s="2"/>
      <c r="XDJ193" s="2"/>
      <c r="XDK193" s="2"/>
      <c r="XDL193" s="2"/>
      <c r="XDM193" s="2"/>
      <c r="XDN193" s="2"/>
      <c r="XDO193" s="2"/>
      <c r="XDP193" s="2"/>
      <c r="XDQ193" s="2"/>
      <c r="XDR193" s="2"/>
      <c r="XDS193" s="2"/>
      <c r="XDT193" s="2"/>
      <c r="XDU193" s="2"/>
      <c r="XDV193" s="2"/>
      <c r="XDW193" s="2"/>
      <c r="XDX193" s="2"/>
      <c r="XDY193" s="2"/>
      <c r="XDZ193" s="2"/>
      <c r="XEA193" s="2"/>
      <c r="XEB193" s="2"/>
      <c r="XEC193" s="2"/>
      <c r="XED193" s="2"/>
      <c r="XEE193" s="2"/>
      <c r="XEF193" s="2"/>
      <c r="XEG193" s="2"/>
      <c r="XEH193" s="2"/>
      <c r="XEI193" s="2"/>
      <c r="XEJ193" s="2"/>
      <c r="XEK193" s="2"/>
      <c r="XEL193" s="2"/>
      <c r="XEM193" s="2"/>
      <c r="XEN193" s="2"/>
      <c r="XEO193" s="2"/>
      <c r="XEP193" s="2"/>
      <c r="XEQ193" s="2"/>
      <c r="XER193" s="2"/>
      <c r="XES193" s="2"/>
      <c r="XET193" s="2"/>
      <c r="XEU193" s="2"/>
      <c r="XEV193" s="2"/>
      <c r="XEW193" s="2"/>
      <c r="XEX193" s="2"/>
      <c r="XEY193" s="2"/>
      <c r="XEZ193" s="2"/>
    </row>
    <row r="194" spans="2:16380" s="1" customFormat="1" ht="15">
      <c r="B194" s="2"/>
      <c r="C194" s="2"/>
      <c r="D194" s="2"/>
      <c r="E194" s="2"/>
      <c r="XDF194" s="2"/>
      <c r="XDG194" s="2"/>
      <c r="XDH194" s="2"/>
      <c r="XDI194" s="2"/>
      <c r="XDJ194" s="2"/>
      <c r="XDK194" s="2"/>
      <c r="XDL194" s="2"/>
      <c r="XDM194" s="2"/>
      <c r="XDN194" s="2"/>
      <c r="XDO194" s="2"/>
      <c r="XDP194" s="2"/>
      <c r="XDQ194" s="2"/>
      <c r="XDR194" s="2"/>
      <c r="XDS194" s="2"/>
      <c r="XDT194" s="2"/>
      <c r="XDU194" s="2"/>
      <c r="XDV194" s="2"/>
      <c r="XDW194" s="2"/>
      <c r="XDX194" s="2"/>
      <c r="XDY194" s="2"/>
      <c r="XDZ194" s="2"/>
      <c r="XEA194" s="2"/>
      <c r="XEB194" s="2"/>
      <c r="XEC194" s="2"/>
      <c r="XED194" s="2"/>
      <c r="XEE194" s="2"/>
      <c r="XEF194" s="2"/>
      <c r="XEG194" s="2"/>
      <c r="XEH194" s="2"/>
      <c r="XEI194" s="2"/>
      <c r="XEJ194" s="2"/>
      <c r="XEK194" s="2"/>
      <c r="XEL194" s="2"/>
      <c r="XEM194" s="2"/>
      <c r="XEN194" s="2"/>
      <c r="XEO194" s="2"/>
      <c r="XEP194" s="2"/>
      <c r="XEQ194" s="2"/>
      <c r="XER194" s="2"/>
      <c r="XES194" s="2"/>
      <c r="XET194" s="2"/>
      <c r="XEU194" s="2"/>
      <c r="XEV194" s="2"/>
      <c r="XEW194" s="2"/>
      <c r="XEX194" s="2"/>
      <c r="XEY194" s="2"/>
      <c r="XEZ194" s="2"/>
    </row>
    <row r="195" spans="2:16380" s="1" customFormat="1" ht="15">
      <c r="B195" s="2"/>
      <c r="C195" s="2"/>
      <c r="D195" s="2"/>
      <c r="E195" s="2"/>
      <c r="XDF195" s="2"/>
      <c r="XDG195" s="2"/>
      <c r="XDH195" s="2"/>
      <c r="XDI195" s="2"/>
      <c r="XDJ195" s="2"/>
      <c r="XDK195" s="2"/>
      <c r="XDL195" s="2"/>
      <c r="XDM195" s="2"/>
      <c r="XDN195" s="2"/>
      <c r="XDO195" s="2"/>
      <c r="XDP195" s="2"/>
      <c r="XDQ195" s="2"/>
      <c r="XDR195" s="2"/>
      <c r="XDS195" s="2"/>
      <c r="XDT195" s="2"/>
      <c r="XDU195" s="2"/>
      <c r="XDV195" s="2"/>
      <c r="XDW195" s="2"/>
      <c r="XDX195" s="2"/>
      <c r="XDY195" s="2"/>
      <c r="XDZ195" s="2"/>
      <c r="XEA195" s="2"/>
      <c r="XEB195" s="2"/>
      <c r="XEC195" s="2"/>
      <c r="XED195" s="2"/>
      <c r="XEE195" s="2"/>
      <c r="XEF195" s="2"/>
      <c r="XEG195" s="2"/>
      <c r="XEH195" s="2"/>
      <c r="XEI195" s="2"/>
      <c r="XEJ195" s="2"/>
      <c r="XEK195" s="2"/>
      <c r="XEL195" s="2"/>
      <c r="XEM195" s="2"/>
      <c r="XEN195" s="2"/>
      <c r="XEO195" s="2"/>
      <c r="XEP195" s="2"/>
      <c r="XEQ195" s="2"/>
      <c r="XER195" s="2"/>
      <c r="XES195" s="2"/>
      <c r="XET195" s="2"/>
      <c r="XEU195" s="2"/>
      <c r="XEV195" s="2"/>
      <c r="XEW195" s="2"/>
      <c r="XEX195" s="2"/>
      <c r="XEY195" s="2"/>
      <c r="XEZ195" s="2"/>
    </row>
    <row r="196" spans="2:16380" s="1" customFormat="1" ht="15">
      <c r="B196" s="2"/>
      <c r="C196" s="2"/>
      <c r="D196" s="2"/>
      <c r="E196" s="2"/>
      <c r="XDF196" s="2"/>
      <c r="XDG196" s="2"/>
      <c r="XDH196" s="2"/>
      <c r="XDI196" s="2"/>
      <c r="XDJ196" s="2"/>
      <c r="XDK196" s="2"/>
      <c r="XDL196" s="2"/>
      <c r="XDM196" s="2"/>
      <c r="XDN196" s="2"/>
      <c r="XDO196" s="2"/>
      <c r="XDP196" s="2"/>
      <c r="XDQ196" s="2"/>
      <c r="XDR196" s="2"/>
      <c r="XDS196" s="2"/>
      <c r="XDT196" s="2"/>
      <c r="XDU196" s="2"/>
      <c r="XDV196" s="2"/>
      <c r="XDW196" s="2"/>
      <c r="XDX196" s="2"/>
      <c r="XDY196" s="2"/>
      <c r="XDZ196" s="2"/>
      <c r="XEA196" s="2"/>
      <c r="XEB196" s="2"/>
      <c r="XEC196" s="2"/>
      <c r="XED196" s="2"/>
      <c r="XEE196" s="2"/>
      <c r="XEF196" s="2"/>
      <c r="XEG196" s="2"/>
      <c r="XEH196" s="2"/>
      <c r="XEI196" s="2"/>
      <c r="XEJ196" s="2"/>
      <c r="XEK196" s="2"/>
      <c r="XEL196" s="2"/>
      <c r="XEM196" s="2"/>
      <c r="XEN196" s="2"/>
      <c r="XEO196" s="2"/>
      <c r="XEP196" s="2"/>
      <c r="XEQ196" s="2"/>
      <c r="XER196" s="2"/>
      <c r="XES196" s="2"/>
      <c r="XET196" s="2"/>
      <c r="XEU196" s="2"/>
      <c r="XEV196" s="2"/>
      <c r="XEW196" s="2"/>
      <c r="XEX196" s="2"/>
      <c r="XEY196" s="2"/>
      <c r="XEZ196" s="2"/>
    </row>
    <row r="197" spans="2:16380" s="1" customFormat="1" ht="15">
      <c r="B197" s="2"/>
      <c r="C197" s="2"/>
      <c r="D197" s="2"/>
      <c r="E197" s="2"/>
      <c r="XDF197" s="2"/>
      <c r="XDG197" s="2"/>
      <c r="XDH197" s="2"/>
      <c r="XDI197" s="2"/>
      <c r="XDJ197" s="2"/>
      <c r="XDK197" s="2"/>
      <c r="XDL197" s="2"/>
      <c r="XDM197" s="2"/>
      <c r="XDN197" s="2"/>
      <c r="XDO197" s="2"/>
      <c r="XDP197" s="2"/>
      <c r="XDQ197" s="2"/>
      <c r="XDR197" s="2"/>
      <c r="XDS197" s="2"/>
      <c r="XDT197" s="2"/>
      <c r="XDU197" s="2"/>
      <c r="XDV197" s="2"/>
      <c r="XDW197" s="2"/>
      <c r="XDX197" s="2"/>
      <c r="XDY197" s="2"/>
      <c r="XDZ197" s="2"/>
      <c r="XEA197" s="2"/>
      <c r="XEB197" s="2"/>
      <c r="XEC197" s="2"/>
      <c r="XED197" s="2"/>
      <c r="XEE197" s="2"/>
      <c r="XEF197" s="2"/>
      <c r="XEG197" s="2"/>
      <c r="XEH197" s="2"/>
      <c r="XEI197" s="2"/>
      <c r="XEJ197" s="2"/>
      <c r="XEK197" s="2"/>
      <c r="XEL197" s="2"/>
      <c r="XEM197" s="2"/>
      <c r="XEN197" s="2"/>
      <c r="XEO197" s="2"/>
      <c r="XEP197" s="2"/>
      <c r="XEQ197" s="2"/>
      <c r="XER197" s="2"/>
      <c r="XES197" s="2"/>
      <c r="XET197" s="2"/>
      <c r="XEU197" s="2"/>
      <c r="XEV197" s="2"/>
      <c r="XEW197" s="2"/>
      <c r="XEX197" s="2"/>
      <c r="XEY197" s="2"/>
      <c r="XEZ197" s="2"/>
    </row>
    <row r="198" spans="2:16380" s="1" customFormat="1" ht="15">
      <c r="B198" s="2"/>
      <c r="C198" s="2"/>
      <c r="D198" s="2"/>
      <c r="E198" s="2"/>
      <c r="XDF198" s="2"/>
      <c r="XDG198" s="2"/>
      <c r="XDH198" s="2"/>
      <c r="XDI198" s="2"/>
      <c r="XDJ198" s="2"/>
      <c r="XDK198" s="2"/>
      <c r="XDL198" s="2"/>
      <c r="XDM198" s="2"/>
      <c r="XDN198" s="2"/>
      <c r="XDO198" s="2"/>
      <c r="XDP198" s="2"/>
      <c r="XDQ198" s="2"/>
      <c r="XDR198" s="2"/>
      <c r="XDS198" s="2"/>
      <c r="XDT198" s="2"/>
      <c r="XDU198" s="2"/>
      <c r="XDV198" s="2"/>
      <c r="XDW198" s="2"/>
      <c r="XDX198" s="2"/>
      <c r="XDY198" s="2"/>
      <c r="XDZ198" s="2"/>
      <c r="XEA198" s="2"/>
      <c r="XEB198" s="2"/>
      <c r="XEC198" s="2"/>
      <c r="XED198" s="2"/>
      <c r="XEE198" s="2"/>
      <c r="XEF198" s="2"/>
      <c r="XEG198" s="2"/>
      <c r="XEH198" s="2"/>
      <c r="XEI198" s="2"/>
      <c r="XEJ198" s="2"/>
      <c r="XEK198" s="2"/>
      <c r="XEL198" s="2"/>
      <c r="XEM198" s="2"/>
      <c r="XEN198" s="2"/>
      <c r="XEO198" s="2"/>
      <c r="XEP198" s="2"/>
      <c r="XEQ198" s="2"/>
      <c r="XER198" s="2"/>
      <c r="XES198" s="2"/>
      <c r="XET198" s="2"/>
      <c r="XEU198" s="2"/>
      <c r="XEV198" s="2"/>
      <c r="XEW198" s="2"/>
      <c r="XEX198" s="2"/>
      <c r="XEY198" s="2"/>
      <c r="XEZ198" s="2"/>
    </row>
    <row r="199" spans="2:16380" s="1" customFormat="1" ht="15">
      <c r="B199" s="2"/>
      <c r="C199" s="2"/>
      <c r="D199" s="2"/>
      <c r="E199" s="2"/>
      <c r="XDF199" s="2"/>
      <c r="XDG199" s="2"/>
      <c r="XDH199" s="2"/>
      <c r="XDI199" s="2"/>
      <c r="XDJ199" s="2"/>
      <c r="XDK199" s="2"/>
      <c r="XDL199" s="2"/>
      <c r="XDM199" s="2"/>
      <c r="XDN199" s="2"/>
      <c r="XDO199" s="2"/>
      <c r="XDP199" s="2"/>
      <c r="XDQ199" s="2"/>
      <c r="XDR199" s="2"/>
      <c r="XDS199" s="2"/>
      <c r="XDT199" s="2"/>
      <c r="XDU199" s="2"/>
      <c r="XDV199" s="2"/>
      <c r="XDW199" s="2"/>
      <c r="XDX199" s="2"/>
      <c r="XDY199" s="2"/>
      <c r="XDZ199" s="2"/>
      <c r="XEA199" s="2"/>
      <c r="XEB199" s="2"/>
      <c r="XEC199" s="2"/>
      <c r="XED199" s="2"/>
      <c r="XEE199" s="2"/>
      <c r="XEF199" s="2"/>
      <c r="XEG199" s="2"/>
      <c r="XEH199" s="2"/>
      <c r="XEI199" s="2"/>
      <c r="XEJ199" s="2"/>
      <c r="XEK199" s="2"/>
      <c r="XEL199" s="2"/>
      <c r="XEM199" s="2"/>
      <c r="XEN199" s="2"/>
      <c r="XEO199" s="2"/>
      <c r="XEP199" s="2"/>
      <c r="XEQ199" s="2"/>
      <c r="XER199" s="2"/>
      <c r="XES199" s="2"/>
      <c r="XET199" s="2"/>
      <c r="XEU199" s="2"/>
      <c r="XEV199" s="2"/>
      <c r="XEW199" s="2"/>
      <c r="XEX199" s="2"/>
      <c r="XEY199" s="2"/>
      <c r="XEZ199" s="2"/>
    </row>
    <row r="200" spans="2:16380" s="1" customFormat="1" ht="15">
      <c r="B200" s="2"/>
      <c r="C200" s="2"/>
      <c r="D200" s="2"/>
      <c r="E200" s="2"/>
      <c r="XDF200" s="2"/>
      <c r="XDG200" s="2"/>
      <c r="XDH200" s="2"/>
      <c r="XDI200" s="2"/>
      <c r="XDJ200" s="2"/>
      <c r="XDK200" s="2"/>
      <c r="XDL200" s="2"/>
      <c r="XDM200" s="2"/>
      <c r="XDN200" s="2"/>
      <c r="XDO200" s="2"/>
      <c r="XDP200" s="2"/>
      <c r="XDQ200" s="2"/>
      <c r="XDR200" s="2"/>
      <c r="XDS200" s="2"/>
      <c r="XDT200" s="2"/>
      <c r="XDU200" s="2"/>
      <c r="XDV200" s="2"/>
      <c r="XDW200" s="2"/>
      <c r="XDX200" s="2"/>
      <c r="XDY200" s="2"/>
      <c r="XDZ200" s="2"/>
      <c r="XEA200" s="2"/>
      <c r="XEB200" s="2"/>
      <c r="XEC200" s="2"/>
      <c r="XED200" s="2"/>
      <c r="XEE200" s="2"/>
      <c r="XEF200" s="2"/>
      <c r="XEG200" s="2"/>
      <c r="XEH200" s="2"/>
      <c r="XEI200" s="2"/>
      <c r="XEJ200" s="2"/>
      <c r="XEK200" s="2"/>
      <c r="XEL200" s="2"/>
      <c r="XEM200" s="2"/>
      <c r="XEN200" s="2"/>
      <c r="XEO200" s="2"/>
      <c r="XEP200" s="2"/>
      <c r="XEQ200" s="2"/>
      <c r="XER200" s="2"/>
      <c r="XES200" s="2"/>
      <c r="XET200" s="2"/>
      <c r="XEU200" s="2"/>
      <c r="XEV200" s="2"/>
      <c r="XEW200" s="2"/>
      <c r="XEX200" s="2"/>
      <c r="XEY200" s="2"/>
      <c r="XEZ200" s="2"/>
    </row>
    <row r="201" spans="2:16380" s="1" customFormat="1" ht="15">
      <c r="B201" s="2"/>
      <c r="C201" s="2"/>
      <c r="D201" s="2"/>
      <c r="E201" s="2"/>
      <c r="XDF201" s="2"/>
      <c r="XDG201" s="2"/>
      <c r="XDH201" s="2"/>
      <c r="XDI201" s="2"/>
      <c r="XDJ201" s="2"/>
      <c r="XDK201" s="2"/>
      <c r="XDL201" s="2"/>
      <c r="XDM201" s="2"/>
      <c r="XDN201" s="2"/>
      <c r="XDO201" s="2"/>
      <c r="XDP201" s="2"/>
      <c r="XDQ201" s="2"/>
      <c r="XDR201" s="2"/>
      <c r="XDS201" s="2"/>
      <c r="XDT201" s="2"/>
      <c r="XDU201" s="2"/>
      <c r="XDV201" s="2"/>
      <c r="XDW201" s="2"/>
      <c r="XDX201" s="2"/>
      <c r="XDY201" s="2"/>
      <c r="XDZ201" s="2"/>
      <c r="XEA201" s="2"/>
      <c r="XEB201" s="2"/>
      <c r="XEC201" s="2"/>
      <c r="XED201" s="2"/>
      <c r="XEE201" s="2"/>
      <c r="XEF201" s="2"/>
      <c r="XEG201" s="2"/>
      <c r="XEH201" s="2"/>
      <c r="XEI201" s="2"/>
      <c r="XEJ201" s="2"/>
      <c r="XEK201" s="2"/>
      <c r="XEL201" s="2"/>
      <c r="XEM201" s="2"/>
      <c r="XEN201" s="2"/>
      <c r="XEO201" s="2"/>
      <c r="XEP201" s="2"/>
      <c r="XEQ201" s="2"/>
      <c r="XER201" s="2"/>
      <c r="XES201" s="2"/>
      <c r="XET201" s="2"/>
      <c r="XEU201" s="2"/>
      <c r="XEV201" s="2"/>
      <c r="XEW201" s="2"/>
      <c r="XEX201" s="2"/>
      <c r="XEY201" s="2"/>
      <c r="XEZ201" s="2"/>
    </row>
    <row r="202" spans="2:16380" s="1" customFormat="1" ht="15">
      <c r="B202" s="2"/>
      <c r="C202" s="2"/>
      <c r="D202" s="2"/>
      <c r="E202" s="2"/>
      <c r="XDF202" s="2"/>
      <c r="XDG202" s="2"/>
      <c r="XDH202" s="2"/>
      <c r="XDI202" s="2"/>
      <c r="XDJ202" s="2"/>
      <c r="XDK202" s="2"/>
      <c r="XDL202" s="2"/>
      <c r="XDM202" s="2"/>
      <c r="XDN202" s="2"/>
      <c r="XDO202" s="2"/>
      <c r="XDP202" s="2"/>
      <c r="XDQ202" s="2"/>
      <c r="XDR202" s="2"/>
      <c r="XDS202" s="2"/>
      <c r="XDT202" s="2"/>
      <c r="XDU202" s="2"/>
      <c r="XDV202" s="2"/>
      <c r="XDW202" s="2"/>
      <c r="XDX202" s="2"/>
      <c r="XDY202" s="2"/>
      <c r="XDZ202" s="2"/>
      <c r="XEA202" s="2"/>
      <c r="XEB202" s="2"/>
      <c r="XEC202" s="2"/>
      <c r="XED202" s="2"/>
      <c r="XEE202" s="2"/>
      <c r="XEF202" s="2"/>
      <c r="XEG202" s="2"/>
      <c r="XEH202" s="2"/>
      <c r="XEI202" s="2"/>
      <c r="XEJ202" s="2"/>
      <c r="XEK202" s="2"/>
      <c r="XEL202" s="2"/>
      <c r="XEM202" s="2"/>
      <c r="XEN202" s="2"/>
      <c r="XEO202" s="2"/>
      <c r="XEP202" s="2"/>
      <c r="XEQ202" s="2"/>
      <c r="XER202" s="2"/>
      <c r="XES202" s="2"/>
      <c r="XET202" s="2"/>
      <c r="XEU202" s="2"/>
      <c r="XEV202" s="2"/>
      <c r="XEW202" s="2"/>
      <c r="XEX202" s="2"/>
      <c r="XEY202" s="2"/>
      <c r="XEZ202" s="2"/>
    </row>
    <row r="203" spans="2:16380" s="1" customFormat="1" ht="15">
      <c r="B203" s="2"/>
      <c r="C203" s="2"/>
      <c r="D203" s="2"/>
      <c r="E203" s="2"/>
      <c r="XDF203" s="2"/>
      <c r="XDG203" s="2"/>
      <c r="XDH203" s="2"/>
      <c r="XDI203" s="2"/>
      <c r="XDJ203" s="2"/>
      <c r="XDK203" s="2"/>
      <c r="XDL203" s="2"/>
      <c r="XDM203" s="2"/>
      <c r="XDN203" s="2"/>
      <c r="XDO203" s="2"/>
      <c r="XDP203" s="2"/>
      <c r="XDQ203" s="2"/>
      <c r="XDR203" s="2"/>
      <c r="XDS203" s="2"/>
      <c r="XDT203" s="2"/>
      <c r="XDU203" s="2"/>
      <c r="XDV203" s="2"/>
      <c r="XDW203" s="2"/>
      <c r="XDX203" s="2"/>
      <c r="XDY203" s="2"/>
      <c r="XDZ203" s="2"/>
      <c r="XEA203" s="2"/>
      <c r="XEB203" s="2"/>
      <c r="XEC203" s="2"/>
      <c r="XED203" s="2"/>
      <c r="XEE203" s="2"/>
      <c r="XEF203" s="2"/>
      <c r="XEG203" s="2"/>
      <c r="XEH203" s="2"/>
      <c r="XEI203" s="2"/>
      <c r="XEJ203" s="2"/>
      <c r="XEK203" s="2"/>
      <c r="XEL203" s="2"/>
      <c r="XEM203" s="2"/>
      <c r="XEN203" s="2"/>
      <c r="XEO203" s="2"/>
      <c r="XEP203" s="2"/>
      <c r="XEQ203" s="2"/>
      <c r="XER203" s="2"/>
      <c r="XES203" s="2"/>
      <c r="XET203" s="2"/>
      <c r="XEU203" s="2"/>
      <c r="XEV203" s="2"/>
      <c r="XEW203" s="2"/>
      <c r="XEX203" s="2"/>
      <c r="XEY203" s="2"/>
      <c r="XEZ203" s="2"/>
    </row>
    <row r="204" spans="2:16380" s="1" customFormat="1" ht="15">
      <c r="B204" s="2"/>
      <c r="C204" s="2"/>
      <c r="D204" s="2"/>
      <c r="E204" s="2"/>
      <c r="XDF204" s="2"/>
      <c r="XDG204" s="2"/>
      <c r="XDH204" s="2"/>
      <c r="XDI204" s="2"/>
      <c r="XDJ204" s="2"/>
      <c r="XDK204" s="2"/>
      <c r="XDL204" s="2"/>
      <c r="XDM204" s="2"/>
      <c r="XDN204" s="2"/>
      <c r="XDO204" s="2"/>
      <c r="XDP204" s="2"/>
      <c r="XDQ204" s="2"/>
      <c r="XDR204" s="2"/>
      <c r="XDS204" s="2"/>
      <c r="XDT204" s="2"/>
      <c r="XDU204" s="2"/>
      <c r="XDV204" s="2"/>
      <c r="XDW204" s="2"/>
      <c r="XDX204" s="2"/>
      <c r="XDY204" s="2"/>
      <c r="XDZ204" s="2"/>
      <c r="XEA204" s="2"/>
      <c r="XEB204" s="2"/>
      <c r="XEC204" s="2"/>
      <c r="XED204" s="2"/>
      <c r="XEE204" s="2"/>
      <c r="XEF204" s="2"/>
      <c r="XEG204" s="2"/>
      <c r="XEH204" s="2"/>
      <c r="XEI204" s="2"/>
      <c r="XEJ204" s="2"/>
      <c r="XEK204" s="2"/>
      <c r="XEL204" s="2"/>
      <c r="XEM204" s="2"/>
      <c r="XEN204" s="2"/>
      <c r="XEO204" s="2"/>
      <c r="XEP204" s="2"/>
      <c r="XEQ204" s="2"/>
      <c r="XER204" s="2"/>
      <c r="XES204" s="2"/>
      <c r="XET204" s="2"/>
      <c r="XEU204" s="2"/>
      <c r="XEV204" s="2"/>
      <c r="XEW204" s="2"/>
      <c r="XEX204" s="2"/>
      <c r="XEY204" s="2"/>
      <c r="XEZ204" s="2"/>
    </row>
    <row r="205" spans="2:16380" s="1" customFormat="1" ht="15">
      <c r="B205" s="2"/>
      <c r="C205" s="2"/>
      <c r="D205" s="2"/>
      <c r="E205" s="2"/>
      <c r="XDF205" s="2"/>
      <c r="XDG205" s="2"/>
      <c r="XDH205" s="2"/>
      <c r="XDI205" s="2"/>
      <c r="XDJ205" s="2"/>
      <c r="XDK205" s="2"/>
      <c r="XDL205" s="2"/>
      <c r="XDM205" s="2"/>
      <c r="XDN205" s="2"/>
      <c r="XDO205" s="2"/>
      <c r="XDP205" s="2"/>
      <c r="XDQ205" s="2"/>
      <c r="XDR205" s="2"/>
      <c r="XDS205" s="2"/>
      <c r="XDT205" s="2"/>
      <c r="XDU205" s="2"/>
      <c r="XDV205" s="2"/>
      <c r="XDW205" s="2"/>
      <c r="XDX205" s="2"/>
      <c r="XDY205" s="2"/>
      <c r="XDZ205" s="2"/>
      <c r="XEA205" s="2"/>
      <c r="XEB205" s="2"/>
      <c r="XEC205" s="2"/>
      <c r="XED205" s="2"/>
      <c r="XEE205" s="2"/>
      <c r="XEF205" s="2"/>
      <c r="XEG205" s="2"/>
      <c r="XEH205" s="2"/>
      <c r="XEI205" s="2"/>
      <c r="XEJ205" s="2"/>
      <c r="XEK205" s="2"/>
      <c r="XEL205" s="2"/>
      <c r="XEM205" s="2"/>
      <c r="XEN205" s="2"/>
      <c r="XEO205" s="2"/>
      <c r="XEP205" s="2"/>
      <c r="XEQ205" s="2"/>
      <c r="XER205" s="2"/>
      <c r="XES205" s="2"/>
      <c r="XET205" s="2"/>
      <c r="XEU205" s="2"/>
      <c r="XEV205" s="2"/>
      <c r="XEW205" s="2"/>
      <c r="XEX205" s="2"/>
      <c r="XEY205" s="2"/>
      <c r="XEZ205" s="2"/>
    </row>
    <row r="206" spans="2:16380" s="1" customFormat="1" ht="15">
      <c r="B206" s="2"/>
      <c r="C206" s="2"/>
      <c r="D206" s="2"/>
      <c r="E206" s="2"/>
      <c r="XDF206" s="2"/>
      <c r="XDG206" s="2"/>
      <c r="XDH206" s="2"/>
      <c r="XDI206" s="2"/>
      <c r="XDJ206" s="2"/>
      <c r="XDK206" s="2"/>
      <c r="XDL206" s="2"/>
      <c r="XDM206" s="2"/>
      <c r="XDN206" s="2"/>
      <c r="XDO206" s="2"/>
      <c r="XDP206" s="2"/>
      <c r="XDQ206" s="2"/>
      <c r="XDR206" s="2"/>
      <c r="XDS206" s="2"/>
      <c r="XDT206" s="2"/>
      <c r="XDU206" s="2"/>
      <c r="XDV206" s="2"/>
      <c r="XDW206" s="2"/>
      <c r="XDX206" s="2"/>
      <c r="XDY206" s="2"/>
      <c r="XDZ206" s="2"/>
      <c r="XEA206" s="2"/>
      <c r="XEB206" s="2"/>
      <c r="XEC206" s="2"/>
      <c r="XED206" s="2"/>
      <c r="XEE206" s="2"/>
      <c r="XEF206" s="2"/>
      <c r="XEG206" s="2"/>
      <c r="XEH206" s="2"/>
      <c r="XEI206" s="2"/>
      <c r="XEJ206" s="2"/>
      <c r="XEK206" s="2"/>
      <c r="XEL206" s="2"/>
      <c r="XEM206" s="2"/>
      <c r="XEN206" s="2"/>
      <c r="XEO206" s="2"/>
      <c r="XEP206" s="2"/>
      <c r="XEQ206" s="2"/>
      <c r="XER206" s="2"/>
      <c r="XES206" s="2"/>
      <c r="XET206" s="2"/>
      <c r="XEU206" s="2"/>
      <c r="XEV206" s="2"/>
      <c r="XEW206" s="2"/>
      <c r="XEX206" s="2"/>
      <c r="XEY206" s="2"/>
      <c r="XEZ206" s="2"/>
    </row>
    <row r="207" spans="2:16380" s="1" customFormat="1" ht="15">
      <c r="B207" s="2"/>
      <c r="C207" s="2"/>
      <c r="D207" s="2"/>
      <c r="E207" s="2"/>
      <c r="XDF207" s="2"/>
      <c r="XDG207" s="2"/>
      <c r="XDH207" s="2"/>
      <c r="XDI207" s="2"/>
      <c r="XDJ207" s="2"/>
      <c r="XDK207" s="2"/>
      <c r="XDL207" s="2"/>
      <c r="XDM207" s="2"/>
      <c r="XDN207" s="2"/>
      <c r="XDO207" s="2"/>
      <c r="XDP207" s="2"/>
      <c r="XDQ207" s="2"/>
      <c r="XDR207" s="2"/>
      <c r="XDS207" s="2"/>
      <c r="XDT207" s="2"/>
      <c r="XDU207" s="2"/>
      <c r="XDV207" s="2"/>
      <c r="XDW207" s="2"/>
      <c r="XDX207" s="2"/>
      <c r="XDY207" s="2"/>
      <c r="XDZ207" s="2"/>
      <c r="XEA207" s="2"/>
      <c r="XEB207" s="2"/>
      <c r="XEC207" s="2"/>
      <c r="XED207" s="2"/>
      <c r="XEE207" s="2"/>
      <c r="XEF207" s="2"/>
      <c r="XEG207" s="2"/>
      <c r="XEH207" s="2"/>
      <c r="XEI207" s="2"/>
      <c r="XEJ207" s="2"/>
      <c r="XEK207" s="2"/>
      <c r="XEL207" s="2"/>
      <c r="XEM207" s="2"/>
      <c r="XEN207" s="2"/>
      <c r="XEO207" s="2"/>
      <c r="XEP207" s="2"/>
      <c r="XEQ207" s="2"/>
      <c r="XER207" s="2"/>
      <c r="XES207" s="2"/>
      <c r="XET207" s="2"/>
      <c r="XEU207" s="2"/>
      <c r="XEV207" s="2"/>
      <c r="XEW207" s="2"/>
      <c r="XEX207" s="2"/>
      <c r="XEY207" s="2"/>
      <c r="XEZ207" s="2"/>
    </row>
    <row r="208" spans="2:16380" s="1" customFormat="1" ht="15">
      <c r="B208" s="2"/>
      <c r="C208" s="2"/>
      <c r="D208" s="2"/>
      <c r="E208" s="2"/>
      <c r="XDF208" s="2"/>
      <c r="XDG208" s="2"/>
      <c r="XDH208" s="2"/>
      <c r="XDI208" s="2"/>
      <c r="XDJ208" s="2"/>
      <c r="XDK208" s="2"/>
      <c r="XDL208" s="2"/>
      <c r="XDM208" s="2"/>
      <c r="XDN208" s="2"/>
      <c r="XDO208" s="2"/>
      <c r="XDP208" s="2"/>
      <c r="XDQ208" s="2"/>
      <c r="XDR208" s="2"/>
      <c r="XDS208" s="2"/>
      <c r="XDT208" s="2"/>
      <c r="XDU208" s="2"/>
      <c r="XDV208" s="2"/>
      <c r="XDW208" s="2"/>
      <c r="XDX208" s="2"/>
      <c r="XDY208" s="2"/>
      <c r="XDZ208" s="2"/>
      <c r="XEA208" s="2"/>
      <c r="XEB208" s="2"/>
      <c r="XEC208" s="2"/>
      <c r="XED208" s="2"/>
      <c r="XEE208" s="2"/>
      <c r="XEF208" s="2"/>
      <c r="XEG208" s="2"/>
      <c r="XEH208" s="2"/>
      <c r="XEI208" s="2"/>
      <c r="XEJ208" s="2"/>
      <c r="XEK208" s="2"/>
      <c r="XEL208" s="2"/>
      <c r="XEM208" s="2"/>
      <c r="XEN208" s="2"/>
      <c r="XEO208" s="2"/>
      <c r="XEP208" s="2"/>
      <c r="XEQ208" s="2"/>
      <c r="XER208" s="2"/>
      <c r="XES208" s="2"/>
      <c r="XET208" s="2"/>
      <c r="XEU208" s="2"/>
      <c r="XEV208" s="2"/>
      <c r="XEW208" s="2"/>
      <c r="XEX208" s="2"/>
      <c r="XEY208" s="2"/>
      <c r="XEZ208" s="2"/>
    </row>
    <row r="209" spans="2:16380" s="1" customFormat="1" ht="15">
      <c r="B209" s="2"/>
      <c r="C209" s="2"/>
      <c r="D209" s="2"/>
      <c r="E209" s="2"/>
      <c r="XDF209" s="2"/>
      <c r="XDG209" s="2"/>
      <c r="XDH209" s="2"/>
      <c r="XDI209" s="2"/>
      <c r="XDJ209" s="2"/>
      <c r="XDK209" s="2"/>
      <c r="XDL209" s="2"/>
      <c r="XDM209" s="2"/>
      <c r="XDN209" s="2"/>
      <c r="XDO209" s="2"/>
      <c r="XDP209" s="2"/>
      <c r="XDQ209" s="2"/>
      <c r="XDR209" s="2"/>
      <c r="XDS209" s="2"/>
      <c r="XDT209" s="2"/>
      <c r="XDU209" s="2"/>
      <c r="XDV209" s="2"/>
      <c r="XDW209" s="2"/>
      <c r="XDX209" s="2"/>
      <c r="XDY209" s="2"/>
      <c r="XDZ209" s="2"/>
      <c r="XEA209" s="2"/>
      <c r="XEB209" s="2"/>
      <c r="XEC209" s="2"/>
      <c r="XED209" s="2"/>
      <c r="XEE209" s="2"/>
      <c r="XEF209" s="2"/>
      <c r="XEG209" s="2"/>
      <c r="XEH209" s="2"/>
      <c r="XEI209" s="2"/>
      <c r="XEJ209" s="2"/>
      <c r="XEK209" s="2"/>
      <c r="XEL209" s="2"/>
      <c r="XEM209" s="2"/>
      <c r="XEN209" s="2"/>
      <c r="XEO209" s="2"/>
      <c r="XEP209" s="2"/>
      <c r="XEQ209" s="2"/>
      <c r="XER209" s="2"/>
      <c r="XES209" s="2"/>
      <c r="XET209" s="2"/>
      <c r="XEU209" s="2"/>
      <c r="XEV209" s="2"/>
      <c r="XEW209" s="2"/>
      <c r="XEX209" s="2"/>
      <c r="XEY209" s="2"/>
      <c r="XEZ209" s="2"/>
    </row>
    <row r="210" spans="2:16380" s="1" customFormat="1" ht="15">
      <c r="B210" s="2"/>
      <c r="C210" s="2"/>
      <c r="D210" s="2"/>
      <c r="E210" s="2"/>
      <c r="XDF210" s="2"/>
      <c r="XDG210" s="2"/>
      <c r="XDH210" s="2"/>
      <c r="XDI210" s="2"/>
      <c r="XDJ210" s="2"/>
      <c r="XDK210" s="2"/>
      <c r="XDL210" s="2"/>
      <c r="XDM210" s="2"/>
      <c r="XDN210" s="2"/>
      <c r="XDO210" s="2"/>
      <c r="XDP210" s="2"/>
      <c r="XDQ210" s="2"/>
      <c r="XDR210" s="2"/>
      <c r="XDS210" s="2"/>
      <c r="XDT210" s="2"/>
      <c r="XDU210" s="2"/>
      <c r="XDV210" s="2"/>
      <c r="XDW210" s="2"/>
      <c r="XDX210" s="2"/>
      <c r="XDY210" s="2"/>
      <c r="XDZ210" s="2"/>
      <c r="XEA210" s="2"/>
      <c r="XEB210" s="2"/>
      <c r="XEC210" s="2"/>
      <c r="XED210" s="2"/>
      <c r="XEE210" s="2"/>
      <c r="XEF210" s="2"/>
      <c r="XEG210" s="2"/>
      <c r="XEH210" s="2"/>
      <c r="XEI210" s="2"/>
      <c r="XEJ210" s="2"/>
      <c r="XEK210" s="2"/>
      <c r="XEL210" s="2"/>
      <c r="XEM210" s="2"/>
      <c r="XEN210" s="2"/>
      <c r="XEO210" s="2"/>
      <c r="XEP210" s="2"/>
      <c r="XEQ210" s="2"/>
      <c r="XER210" s="2"/>
      <c r="XES210" s="2"/>
      <c r="XET210" s="2"/>
      <c r="XEU210" s="2"/>
      <c r="XEV210" s="2"/>
      <c r="XEW210" s="2"/>
      <c r="XEX210" s="2"/>
      <c r="XEY210" s="2"/>
      <c r="XEZ210" s="2"/>
    </row>
    <row r="211" spans="2:16380" s="1" customFormat="1" ht="15">
      <c r="B211" s="2"/>
      <c r="C211" s="2"/>
      <c r="D211" s="2"/>
      <c r="E211" s="2"/>
      <c r="XDF211" s="2"/>
      <c r="XDG211" s="2"/>
      <c r="XDH211" s="2"/>
      <c r="XDI211" s="2"/>
      <c r="XDJ211" s="2"/>
      <c r="XDK211" s="2"/>
      <c r="XDL211" s="2"/>
      <c r="XDM211" s="2"/>
      <c r="XDN211" s="2"/>
      <c r="XDO211" s="2"/>
      <c r="XDP211" s="2"/>
      <c r="XDQ211" s="2"/>
      <c r="XDR211" s="2"/>
      <c r="XDS211" s="2"/>
      <c r="XDT211" s="2"/>
      <c r="XDU211" s="2"/>
      <c r="XDV211" s="2"/>
      <c r="XDW211" s="2"/>
      <c r="XDX211" s="2"/>
      <c r="XDY211" s="2"/>
      <c r="XDZ211" s="2"/>
      <c r="XEA211" s="2"/>
      <c r="XEB211" s="2"/>
      <c r="XEC211" s="2"/>
      <c r="XED211" s="2"/>
      <c r="XEE211" s="2"/>
      <c r="XEF211" s="2"/>
      <c r="XEG211" s="2"/>
      <c r="XEH211" s="2"/>
      <c r="XEI211" s="2"/>
      <c r="XEJ211" s="2"/>
      <c r="XEK211" s="2"/>
      <c r="XEL211" s="2"/>
      <c r="XEM211" s="2"/>
      <c r="XEN211" s="2"/>
      <c r="XEO211" s="2"/>
      <c r="XEP211" s="2"/>
      <c r="XEQ211" s="2"/>
      <c r="XER211" s="2"/>
      <c r="XES211" s="2"/>
      <c r="XET211" s="2"/>
      <c r="XEU211" s="2"/>
      <c r="XEV211" s="2"/>
      <c r="XEW211" s="2"/>
      <c r="XEX211" s="2"/>
      <c r="XEY211" s="2"/>
      <c r="XEZ211" s="2"/>
    </row>
    <row r="212" spans="2:16380" s="1" customFormat="1" ht="15">
      <c r="B212" s="2"/>
      <c r="C212" s="2"/>
      <c r="D212" s="2"/>
      <c r="E212" s="2"/>
      <c r="XDF212" s="2"/>
      <c r="XDG212" s="2"/>
      <c r="XDH212" s="2"/>
      <c r="XDI212" s="2"/>
      <c r="XDJ212" s="2"/>
      <c r="XDK212" s="2"/>
      <c r="XDL212" s="2"/>
      <c r="XDM212" s="2"/>
      <c r="XDN212" s="2"/>
      <c r="XDO212" s="2"/>
      <c r="XDP212" s="2"/>
      <c r="XDQ212" s="2"/>
      <c r="XDR212" s="2"/>
      <c r="XDS212" s="2"/>
      <c r="XDT212" s="2"/>
      <c r="XDU212" s="2"/>
      <c r="XDV212" s="2"/>
      <c r="XDW212" s="2"/>
      <c r="XDX212" s="2"/>
      <c r="XDY212" s="2"/>
      <c r="XDZ212" s="2"/>
      <c r="XEA212" s="2"/>
      <c r="XEB212" s="2"/>
      <c r="XEC212" s="2"/>
      <c r="XED212" s="2"/>
      <c r="XEE212" s="2"/>
      <c r="XEF212" s="2"/>
      <c r="XEG212" s="2"/>
      <c r="XEH212" s="2"/>
      <c r="XEI212" s="2"/>
      <c r="XEJ212" s="2"/>
      <c r="XEK212" s="2"/>
      <c r="XEL212" s="2"/>
      <c r="XEM212" s="2"/>
      <c r="XEN212" s="2"/>
      <c r="XEO212" s="2"/>
      <c r="XEP212" s="2"/>
      <c r="XEQ212" s="2"/>
      <c r="XER212" s="2"/>
      <c r="XES212" s="2"/>
      <c r="XET212" s="2"/>
      <c r="XEU212" s="2"/>
      <c r="XEV212" s="2"/>
      <c r="XEW212" s="2"/>
      <c r="XEX212" s="2"/>
      <c r="XEY212" s="2"/>
      <c r="XEZ212" s="2"/>
    </row>
    <row r="213" spans="2:16380" s="1" customFormat="1" ht="15">
      <c r="B213" s="2"/>
      <c r="C213" s="2"/>
      <c r="D213" s="2"/>
      <c r="E213" s="2"/>
      <c r="XDF213" s="2"/>
      <c r="XDG213" s="2"/>
      <c r="XDH213" s="2"/>
      <c r="XDI213" s="2"/>
      <c r="XDJ213" s="2"/>
      <c r="XDK213" s="2"/>
      <c r="XDL213" s="2"/>
      <c r="XDM213" s="2"/>
      <c r="XDN213" s="2"/>
      <c r="XDO213" s="2"/>
      <c r="XDP213" s="2"/>
      <c r="XDQ213" s="2"/>
      <c r="XDR213" s="2"/>
      <c r="XDS213" s="2"/>
      <c r="XDT213" s="2"/>
      <c r="XDU213" s="2"/>
      <c r="XDV213" s="2"/>
      <c r="XDW213" s="2"/>
      <c r="XDX213" s="2"/>
      <c r="XDY213" s="2"/>
      <c r="XDZ213" s="2"/>
      <c r="XEA213" s="2"/>
      <c r="XEB213" s="2"/>
      <c r="XEC213" s="2"/>
      <c r="XED213" s="2"/>
      <c r="XEE213" s="2"/>
      <c r="XEF213" s="2"/>
      <c r="XEG213" s="2"/>
      <c r="XEH213" s="2"/>
      <c r="XEI213" s="2"/>
      <c r="XEJ213" s="2"/>
      <c r="XEK213" s="2"/>
      <c r="XEL213" s="2"/>
      <c r="XEM213" s="2"/>
      <c r="XEN213" s="2"/>
      <c r="XEO213" s="2"/>
      <c r="XEP213" s="2"/>
      <c r="XEQ213" s="2"/>
      <c r="XER213" s="2"/>
      <c r="XES213" s="2"/>
      <c r="XET213" s="2"/>
      <c r="XEU213" s="2"/>
      <c r="XEV213" s="2"/>
      <c r="XEW213" s="2"/>
      <c r="XEX213" s="2"/>
      <c r="XEY213" s="2"/>
      <c r="XEZ213" s="2"/>
    </row>
    <row r="214" spans="2:16380" s="1" customFormat="1" ht="15">
      <c r="B214" s="2"/>
      <c r="C214" s="2"/>
      <c r="D214" s="2"/>
      <c r="E214" s="2"/>
      <c r="XDF214" s="2"/>
      <c r="XDG214" s="2"/>
      <c r="XDH214" s="2"/>
      <c r="XDI214" s="2"/>
      <c r="XDJ214" s="2"/>
      <c r="XDK214" s="2"/>
      <c r="XDL214" s="2"/>
      <c r="XDM214" s="2"/>
      <c r="XDN214" s="2"/>
      <c r="XDO214" s="2"/>
      <c r="XDP214" s="2"/>
      <c r="XDQ214" s="2"/>
      <c r="XDR214" s="2"/>
      <c r="XDS214" s="2"/>
      <c r="XDT214" s="2"/>
      <c r="XDU214" s="2"/>
      <c r="XDV214" s="2"/>
      <c r="XDW214" s="2"/>
      <c r="XDX214" s="2"/>
      <c r="XDY214" s="2"/>
      <c r="XDZ214" s="2"/>
      <c r="XEA214" s="2"/>
      <c r="XEB214" s="2"/>
      <c r="XEC214" s="2"/>
      <c r="XED214" s="2"/>
      <c r="XEE214" s="2"/>
      <c r="XEF214" s="2"/>
      <c r="XEG214" s="2"/>
      <c r="XEH214" s="2"/>
      <c r="XEI214" s="2"/>
      <c r="XEJ214" s="2"/>
      <c r="XEK214" s="2"/>
      <c r="XEL214" s="2"/>
      <c r="XEM214" s="2"/>
      <c r="XEN214" s="2"/>
      <c r="XEO214" s="2"/>
      <c r="XEP214" s="2"/>
      <c r="XEQ214" s="2"/>
      <c r="XER214" s="2"/>
      <c r="XES214" s="2"/>
      <c r="XET214" s="2"/>
      <c r="XEU214" s="2"/>
      <c r="XEV214" s="2"/>
      <c r="XEW214" s="2"/>
      <c r="XEX214" s="2"/>
      <c r="XEY214" s="2"/>
      <c r="XEZ214" s="2"/>
    </row>
    <row r="215" spans="2:16380" s="1" customFormat="1" ht="15">
      <c r="B215" s="2"/>
      <c r="C215" s="2"/>
      <c r="D215" s="2"/>
      <c r="E215" s="2"/>
      <c r="XDF215" s="2"/>
      <c r="XDG215" s="2"/>
      <c r="XDH215" s="2"/>
      <c r="XDI215" s="2"/>
      <c r="XDJ215" s="2"/>
      <c r="XDK215" s="2"/>
      <c r="XDL215" s="2"/>
      <c r="XDM215" s="2"/>
      <c r="XDN215" s="2"/>
      <c r="XDO215" s="2"/>
      <c r="XDP215" s="2"/>
      <c r="XDQ215" s="2"/>
      <c r="XDR215" s="2"/>
      <c r="XDS215" s="2"/>
      <c r="XDT215" s="2"/>
      <c r="XDU215" s="2"/>
      <c r="XDV215" s="2"/>
      <c r="XDW215" s="2"/>
      <c r="XDX215" s="2"/>
      <c r="XDY215" s="2"/>
      <c r="XDZ215" s="2"/>
      <c r="XEA215" s="2"/>
      <c r="XEB215" s="2"/>
      <c r="XEC215" s="2"/>
      <c r="XED215" s="2"/>
      <c r="XEE215" s="2"/>
      <c r="XEF215" s="2"/>
      <c r="XEG215" s="2"/>
      <c r="XEH215" s="2"/>
      <c r="XEI215" s="2"/>
      <c r="XEJ215" s="2"/>
      <c r="XEK215" s="2"/>
      <c r="XEL215" s="2"/>
      <c r="XEM215" s="2"/>
      <c r="XEN215" s="2"/>
      <c r="XEO215" s="2"/>
      <c r="XEP215" s="2"/>
      <c r="XEQ215" s="2"/>
      <c r="XER215" s="2"/>
      <c r="XES215" s="2"/>
      <c r="XET215" s="2"/>
      <c r="XEU215" s="2"/>
      <c r="XEV215" s="2"/>
      <c r="XEW215" s="2"/>
      <c r="XEX215" s="2"/>
      <c r="XEY215" s="2"/>
      <c r="XEZ215" s="2"/>
    </row>
    <row r="216" spans="2:16380" s="1" customFormat="1" ht="15">
      <c r="B216" s="2"/>
      <c r="C216" s="2"/>
      <c r="D216" s="2"/>
      <c r="E216" s="2"/>
      <c r="XDF216" s="2"/>
      <c r="XDG216" s="2"/>
      <c r="XDH216" s="2"/>
      <c r="XDI216" s="2"/>
      <c r="XDJ216" s="2"/>
      <c r="XDK216" s="2"/>
      <c r="XDL216" s="2"/>
      <c r="XDM216" s="2"/>
      <c r="XDN216" s="2"/>
      <c r="XDO216" s="2"/>
      <c r="XDP216" s="2"/>
      <c r="XDQ216" s="2"/>
      <c r="XDR216" s="2"/>
      <c r="XDS216" s="2"/>
      <c r="XDT216" s="2"/>
      <c r="XDU216" s="2"/>
      <c r="XDV216" s="2"/>
      <c r="XDW216" s="2"/>
      <c r="XDX216" s="2"/>
      <c r="XDY216" s="2"/>
      <c r="XDZ216" s="2"/>
      <c r="XEA216" s="2"/>
      <c r="XEB216" s="2"/>
      <c r="XEC216" s="2"/>
      <c r="XED216" s="2"/>
      <c r="XEE216" s="2"/>
      <c r="XEF216" s="2"/>
      <c r="XEG216" s="2"/>
      <c r="XEH216" s="2"/>
      <c r="XEI216" s="2"/>
      <c r="XEJ216" s="2"/>
      <c r="XEK216" s="2"/>
      <c r="XEL216" s="2"/>
      <c r="XEM216" s="2"/>
      <c r="XEN216" s="2"/>
      <c r="XEO216" s="2"/>
      <c r="XEP216" s="2"/>
      <c r="XEQ216" s="2"/>
      <c r="XER216" s="2"/>
      <c r="XES216" s="2"/>
      <c r="XET216" s="2"/>
      <c r="XEU216" s="2"/>
      <c r="XEV216" s="2"/>
      <c r="XEW216" s="2"/>
      <c r="XEX216" s="2"/>
      <c r="XEY216" s="2"/>
      <c r="XEZ216" s="2"/>
    </row>
    <row r="217" spans="2:16380" s="1" customFormat="1" ht="15">
      <c r="B217" s="2"/>
      <c r="C217" s="2"/>
      <c r="D217" s="2"/>
      <c r="E217" s="2"/>
      <c r="XDF217" s="2"/>
      <c r="XDG217" s="2"/>
      <c r="XDH217" s="2"/>
      <c r="XDI217" s="2"/>
      <c r="XDJ217" s="2"/>
      <c r="XDK217" s="2"/>
      <c r="XDL217" s="2"/>
      <c r="XDM217" s="2"/>
      <c r="XDN217" s="2"/>
      <c r="XDO217" s="2"/>
      <c r="XDP217" s="2"/>
      <c r="XDQ217" s="2"/>
      <c r="XDR217" s="2"/>
      <c r="XDS217" s="2"/>
      <c r="XDT217" s="2"/>
      <c r="XDU217" s="2"/>
      <c r="XDV217" s="2"/>
      <c r="XDW217" s="2"/>
      <c r="XDX217" s="2"/>
      <c r="XDY217" s="2"/>
      <c r="XDZ217" s="2"/>
      <c r="XEA217" s="2"/>
      <c r="XEB217" s="2"/>
      <c r="XEC217" s="2"/>
      <c r="XED217" s="2"/>
      <c r="XEE217" s="2"/>
      <c r="XEF217" s="2"/>
      <c r="XEG217" s="2"/>
      <c r="XEH217" s="2"/>
      <c r="XEI217" s="2"/>
      <c r="XEJ217" s="2"/>
      <c r="XEK217" s="2"/>
      <c r="XEL217" s="2"/>
      <c r="XEM217" s="2"/>
      <c r="XEN217" s="2"/>
      <c r="XEO217" s="2"/>
      <c r="XEP217" s="2"/>
      <c r="XEQ217" s="2"/>
      <c r="XER217" s="2"/>
      <c r="XES217" s="2"/>
      <c r="XET217" s="2"/>
      <c r="XEU217" s="2"/>
      <c r="XEV217" s="2"/>
      <c r="XEW217" s="2"/>
      <c r="XEX217" s="2"/>
      <c r="XEY217" s="2"/>
      <c r="XEZ217" s="2"/>
    </row>
    <row r="218" spans="2:16380" s="1" customFormat="1" ht="15">
      <c r="B218" s="2"/>
      <c r="C218" s="2"/>
      <c r="D218" s="2"/>
      <c r="E218" s="2"/>
      <c r="XDF218" s="2"/>
      <c r="XDG218" s="2"/>
      <c r="XDH218" s="2"/>
      <c r="XDI218" s="2"/>
      <c r="XDJ218" s="2"/>
      <c r="XDK218" s="2"/>
      <c r="XDL218" s="2"/>
      <c r="XDM218" s="2"/>
      <c r="XDN218" s="2"/>
      <c r="XDO218" s="2"/>
      <c r="XDP218" s="2"/>
      <c r="XDQ218" s="2"/>
      <c r="XDR218" s="2"/>
      <c r="XDS218" s="2"/>
      <c r="XDT218" s="2"/>
      <c r="XDU218" s="2"/>
      <c r="XDV218" s="2"/>
      <c r="XDW218" s="2"/>
      <c r="XDX218" s="2"/>
      <c r="XDY218" s="2"/>
      <c r="XDZ218" s="2"/>
      <c r="XEA218" s="2"/>
      <c r="XEB218" s="2"/>
      <c r="XEC218" s="2"/>
      <c r="XED218" s="2"/>
      <c r="XEE218" s="2"/>
      <c r="XEF218" s="2"/>
      <c r="XEG218" s="2"/>
      <c r="XEH218" s="2"/>
      <c r="XEI218" s="2"/>
      <c r="XEJ218" s="2"/>
      <c r="XEK218" s="2"/>
      <c r="XEL218" s="2"/>
      <c r="XEM218" s="2"/>
      <c r="XEN218" s="2"/>
      <c r="XEO218" s="2"/>
      <c r="XEP218" s="2"/>
      <c r="XEQ218" s="2"/>
      <c r="XER218" s="2"/>
      <c r="XES218" s="2"/>
      <c r="XET218" s="2"/>
      <c r="XEU218" s="2"/>
      <c r="XEV218" s="2"/>
      <c r="XEW218" s="2"/>
      <c r="XEX218" s="2"/>
      <c r="XEY218" s="2"/>
      <c r="XEZ218" s="2"/>
    </row>
    <row r="219" spans="2:16380" s="1" customFormat="1" ht="15">
      <c r="B219" s="2"/>
      <c r="C219" s="2"/>
      <c r="D219" s="2"/>
      <c r="E219" s="2"/>
      <c r="XDF219" s="2"/>
      <c r="XDG219" s="2"/>
      <c r="XDH219" s="2"/>
      <c r="XDI219" s="2"/>
      <c r="XDJ219" s="2"/>
      <c r="XDK219" s="2"/>
      <c r="XDL219" s="2"/>
      <c r="XDM219" s="2"/>
      <c r="XDN219" s="2"/>
      <c r="XDO219" s="2"/>
      <c r="XDP219" s="2"/>
      <c r="XDQ219" s="2"/>
      <c r="XDR219" s="2"/>
      <c r="XDS219" s="2"/>
      <c r="XDT219" s="2"/>
      <c r="XDU219" s="2"/>
      <c r="XDV219" s="2"/>
      <c r="XDW219" s="2"/>
      <c r="XDX219" s="2"/>
      <c r="XDY219" s="2"/>
      <c r="XDZ219" s="2"/>
      <c r="XEA219" s="2"/>
      <c r="XEB219" s="2"/>
      <c r="XEC219" s="2"/>
      <c r="XED219" s="2"/>
      <c r="XEE219" s="2"/>
      <c r="XEF219" s="2"/>
      <c r="XEG219" s="2"/>
      <c r="XEH219" s="2"/>
      <c r="XEI219" s="2"/>
      <c r="XEJ219" s="2"/>
      <c r="XEK219" s="2"/>
      <c r="XEL219" s="2"/>
      <c r="XEM219" s="2"/>
      <c r="XEN219" s="2"/>
      <c r="XEO219" s="2"/>
      <c r="XEP219" s="2"/>
      <c r="XEQ219" s="2"/>
      <c r="XER219" s="2"/>
      <c r="XES219" s="2"/>
      <c r="XET219" s="2"/>
      <c r="XEU219" s="2"/>
      <c r="XEV219" s="2"/>
      <c r="XEW219" s="2"/>
      <c r="XEX219" s="2"/>
      <c r="XEY219" s="2"/>
      <c r="XEZ219" s="2"/>
    </row>
    <row r="220" spans="2:16380" s="1" customFormat="1" ht="15">
      <c r="B220" s="2"/>
      <c r="C220" s="2"/>
      <c r="D220" s="2"/>
      <c r="E220" s="2"/>
      <c r="XDF220" s="2"/>
      <c r="XDG220" s="2"/>
      <c r="XDH220" s="2"/>
      <c r="XDI220" s="2"/>
      <c r="XDJ220" s="2"/>
      <c r="XDK220" s="2"/>
      <c r="XDL220" s="2"/>
      <c r="XDM220" s="2"/>
      <c r="XDN220" s="2"/>
      <c r="XDO220" s="2"/>
      <c r="XDP220" s="2"/>
      <c r="XDQ220" s="2"/>
      <c r="XDR220" s="2"/>
      <c r="XDS220" s="2"/>
      <c r="XDT220" s="2"/>
      <c r="XDU220" s="2"/>
      <c r="XDV220" s="2"/>
      <c r="XDW220" s="2"/>
      <c r="XDX220" s="2"/>
      <c r="XDY220" s="2"/>
      <c r="XDZ220" s="2"/>
      <c r="XEA220" s="2"/>
      <c r="XEB220" s="2"/>
      <c r="XEC220" s="2"/>
      <c r="XED220" s="2"/>
      <c r="XEE220" s="2"/>
      <c r="XEF220" s="2"/>
      <c r="XEG220" s="2"/>
      <c r="XEH220" s="2"/>
      <c r="XEI220" s="2"/>
      <c r="XEJ220" s="2"/>
      <c r="XEK220" s="2"/>
      <c r="XEL220" s="2"/>
      <c r="XEM220" s="2"/>
      <c r="XEN220" s="2"/>
      <c r="XEO220" s="2"/>
      <c r="XEP220" s="2"/>
      <c r="XEQ220" s="2"/>
      <c r="XER220" s="2"/>
      <c r="XES220" s="2"/>
      <c r="XET220" s="2"/>
      <c r="XEU220" s="2"/>
      <c r="XEV220" s="2"/>
      <c r="XEW220" s="2"/>
      <c r="XEX220" s="2"/>
      <c r="XEY220" s="2"/>
      <c r="XEZ220" s="2"/>
    </row>
    <row r="221" spans="2:16380" s="1" customFormat="1" ht="15">
      <c r="B221" s="2"/>
      <c r="C221" s="2"/>
      <c r="D221" s="2"/>
      <c r="E221" s="2"/>
      <c r="XDF221" s="2"/>
      <c r="XDG221" s="2"/>
      <c r="XDH221" s="2"/>
      <c r="XDI221" s="2"/>
      <c r="XDJ221" s="2"/>
      <c r="XDK221" s="2"/>
      <c r="XDL221" s="2"/>
      <c r="XDM221" s="2"/>
      <c r="XDN221" s="2"/>
      <c r="XDO221" s="2"/>
      <c r="XDP221" s="2"/>
      <c r="XDQ221" s="2"/>
      <c r="XDR221" s="2"/>
      <c r="XDS221" s="2"/>
      <c r="XDT221" s="2"/>
      <c r="XDU221" s="2"/>
      <c r="XDV221" s="2"/>
      <c r="XDW221" s="2"/>
      <c r="XDX221" s="2"/>
      <c r="XDY221" s="2"/>
      <c r="XDZ221" s="2"/>
      <c r="XEA221" s="2"/>
      <c r="XEB221" s="2"/>
      <c r="XEC221" s="2"/>
      <c r="XED221" s="2"/>
      <c r="XEE221" s="2"/>
      <c r="XEF221" s="2"/>
      <c r="XEG221" s="2"/>
      <c r="XEH221" s="2"/>
      <c r="XEI221" s="2"/>
      <c r="XEJ221" s="2"/>
      <c r="XEK221" s="2"/>
      <c r="XEL221" s="2"/>
      <c r="XEM221" s="2"/>
      <c r="XEN221" s="2"/>
      <c r="XEO221" s="2"/>
      <c r="XEP221" s="2"/>
      <c r="XEQ221" s="2"/>
      <c r="XER221" s="2"/>
      <c r="XES221" s="2"/>
      <c r="XET221" s="2"/>
      <c r="XEU221" s="2"/>
      <c r="XEV221" s="2"/>
      <c r="XEW221" s="2"/>
      <c r="XEX221" s="2"/>
      <c r="XEY221" s="2"/>
      <c r="XEZ221" s="2"/>
    </row>
    <row r="222" spans="2:16380" s="1" customFormat="1" ht="15">
      <c r="B222" s="2"/>
      <c r="C222" s="2"/>
      <c r="D222" s="2"/>
      <c r="E222" s="2"/>
      <c r="XDF222" s="2"/>
      <c r="XDG222" s="2"/>
      <c r="XDH222" s="2"/>
      <c r="XDI222" s="2"/>
      <c r="XDJ222" s="2"/>
      <c r="XDK222" s="2"/>
      <c r="XDL222" s="2"/>
      <c r="XDM222" s="2"/>
      <c r="XDN222" s="2"/>
      <c r="XDO222" s="2"/>
      <c r="XDP222" s="2"/>
      <c r="XDQ222" s="2"/>
      <c r="XDR222" s="2"/>
      <c r="XDS222" s="2"/>
      <c r="XDT222" s="2"/>
      <c r="XDU222" s="2"/>
      <c r="XDV222" s="2"/>
      <c r="XDW222" s="2"/>
      <c r="XDX222" s="2"/>
      <c r="XDY222" s="2"/>
      <c r="XDZ222" s="2"/>
      <c r="XEA222" s="2"/>
      <c r="XEB222" s="2"/>
      <c r="XEC222" s="2"/>
      <c r="XED222" s="2"/>
      <c r="XEE222" s="2"/>
      <c r="XEF222" s="2"/>
      <c r="XEG222" s="2"/>
      <c r="XEH222" s="2"/>
      <c r="XEI222" s="2"/>
      <c r="XEJ222" s="2"/>
      <c r="XEK222" s="2"/>
      <c r="XEL222" s="2"/>
      <c r="XEM222" s="2"/>
      <c r="XEN222" s="2"/>
      <c r="XEO222" s="2"/>
      <c r="XEP222" s="2"/>
      <c r="XEQ222" s="2"/>
      <c r="XER222" s="2"/>
      <c r="XES222" s="2"/>
      <c r="XET222" s="2"/>
      <c r="XEU222" s="2"/>
      <c r="XEV222" s="2"/>
      <c r="XEW222" s="2"/>
      <c r="XEX222" s="2"/>
      <c r="XEY222" s="2"/>
      <c r="XEZ222" s="2"/>
    </row>
    <row r="223" spans="2:16380" s="1" customFormat="1" ht="15">
      <c r="B223" s="2"/>
      <c r="C223" s="2"/>
      <c r="D223" s="2"/>
      <c r="E223" s="2"/>
      <c r="XDF223" s="2"/>
      <c r="XDG223" s="2"/>
      <c r="XDH223" s="2"/>
      <c r="XDI223" s="2"/>
      <c r="XDJ223" s="2"/>
      <c r="XDK223" s="2"/>
      <c r="XDL223" s="2"/>
      <c r="XDM223" s="2"/>
      <c r="XDN223" s="2"/>
      <c r="XDO223" s="2"/>
      <c r="XDP223" s="2"/>
      <c r="XDQ223" s="2"/>
      <c r="XDR223" s="2"/>
      <c r="XDS223" s="2"/>
      <c r="XDT223" s="2"/>
      <c r="XDU223" s="2"/>
      <c r="XDV223" s="2"/>
      <c r="XDW223" s="2"/>
      <c r="XDX223" s="2"/>
      <c r="XDY223" s="2"/>
      <c r="XDZ223" s="2"/>
      <c r="XEA223" s="2"/>
      <c r="XEB223" s="2"/>
      <c r="XEC223" s="2"/>
      <c r="XED223" s="2"/>
      <c r="XEE223" s="2"/>
      <c r="XEF223" s="2"/>
      <c r="XEG223" s="2"/>
      <c r="XEH223" s="2"/>
      <c r="XEI223" s="2"/>
      <c r="XEJ223" s="2"/>
      <c r="XEK223" s="2"/>
      <c r="XEL223" s="2"/>
      <c r="XEM223" s="2"/>
      <c r="XEN223" s="2"/>
      <c r="XEO223" s="2"/>
      <c r="XEP223" s="2"/>
      <c r="XEQ223" s="2"/>
      <c r="XER223" s="2"/>
      <c r="XES223" s="2"/>
      <c r="XET223" s="2"/>
      <c r="XEU223" s="2"/>
      <c r="XEV223" s="2"/>
      <c r="XEW223" s="2"/>
      <c r="XEX223" s="2"/>
      <c r="XEY223" s="2"/>
      <c r="XEZ223" s="2"/>
    </row>
    <row r="224" spans="2:16380" s="1" customFormat="1" ht="15">
      <c r="B224" s="2"/>
      <c r="C224" s="2"/>
      <c r="D224" s="2"/>
      <c r="E224" s="2"/>
      <c r="XDF224" s="2"/>
      <c r="XDG224" s="2"/>
      <c r="XDH224" s="2"/>
      <c r="XDI224" s="2"/>
      <c r="XDJ224" s="2"/>
      <c r="XDK224" s="2"/>
      <c r="XDL224" s="2"/>
      <c r="XDM224" s="2"/>
      <c r="XDN224" s="2"/>
      <c r="XDO224" s="2"/>
      <c r="XDP224" s="2"/>
      <c r="XDQ224" s="2"/>
      <c r="XDR224" s="2"/>
      <c r="XDS224" s="2"/>
      <c r="XDT224" s="2"/>
      <c r="XDU224" s="2"/>
      <c r="XDV224" s="2"/>
      <c r="XDW224" s="2"/>
      <c r="XDX224" s="2"/>
      <c r="XDY224" s="2"/>
      <c r="XDZ224" s="2"/>
      <c r="XEA224" s="2"/>
      <c r="XEB224" s="2"/>
      <c r="XEC224" s="2"/>
      <c r="XED224" s="2"/>
      <c r="XEE224" s="2"/>
      <c r="XEF224" s="2"/>
      <c r="XEG224" s="2"/>
      <c r="XEH224" s="2"/>
      <c r="XEI224" s="2"/>
      <c r="XEJ224" s="2"/>
      <c r="XEK224" s="2"/>
      <c r="XEL224" s="2"/>
      <c r="XEM224" s="2"/>
      <c r="XEN224" s="2"/>
      <c r="XEO224" s="2"/>
      <c r="XEP224" s="2"/>
      <c r="XEQ224" s="2"/>
      <c r="XER224" s="2"/>
      <c r="XES224" s="2"/>
      <c r="XET224" s="2"/>
      <c r="XEU224" s="2"/>
      <c r="XEV224" s="2"/>
      <c r="XEW224" s="2"/>
      <c r="XEX224" s="2"/>
      <c r="XEY224" s="2"/>
      <c r="XEZ224" s="2"/>
    </row>
    <row r="225" spans="2:16380" s="1" customFormat="1" ht="15">
      <c r="B225" s="2"/>
      <c r="C225" s="2"/>
      <c r="D225" s="2"/>
      <c r="E225" s="2"/>
      <c r="XDF225" s="2"/>
      <c r="XDG225" s="2"/>
      <c r="XDH225" s="2"/>
      <c r="XDI225" s="2"/>
      <c r="XDJ225" s="2"/>
      <c r="XDK225" s="2"/>
      <c r="XDL225" s="2"/>
      <c r="XDM225" s="2"/>
      <c r="XDN225" s="2"/>
      <c r="XDO225" s="2"/>
      <c r="XDP225" s="2"/>
      <c r="XDQ225" s="2"/>
      <c r="XDR225" s="2"/>
      <c r="XDS225" s="2"/>
      <c r="XDT225" s="2"/>
      <c r="XDU225" s="2"/>
      <c r="XDV225" s="2"/>
      <c r="XDW225" s="2"/>
      <c r="XDX225" s="2"/>
      <c r="XDY225" s="2"/>
      <c r="XDZ225" s="2"/>
      <c r="XEA225" s="2"/>
      <c r="XEB225" s="2"/>
      <c r="XEC225" s="2"/>
      <c r="XED225" s="2"/>
      <c r="XEE225" s="2"/>
      <c r="XEF225" s="2"/>
      <c r="XEG225" s="2"/>
      <c r="XEH225" s="2"/>
      <c r="XEI225" s="2"/>
      <c r="XEJ225" s="2"/>
      <c r="XEK225" s="2"/>
      <c r="XEL225" s="2"/>
      <c r="XEM225" s="2"/>
      <c r="XEN225" s="2"/>
      <c r="XEO225" s="2"/>
      <c r="XEP225" s="2"/>
      <c r="XEQ225" s="2"/>
      <c r="XER225" s="2"/>
      <c r="XES225" s="2"/>
      <c r="XET225" s="2"/>
      <c r="XEU225" s="2"/>
      <c r="XEV225" s="2"/>
      <c r="XEW225" s="2"/>
      <c r="XEX225" s="2"/>
      <c r="XEY225" s="2"/>
      <c r="XEZ225" s="2"/>
    </row>
    <row r="226" spans="2:16380" s="1" customFormat="1" ht="15">
      <c r="B226" s="2"/>
      <c r="C226" s="2"/>
      <c r="D226" s="2"/>
      <c r="E226" s="2"/>
      <c r="XDF226" s="2"/>
      <c r="XDG226" s="2"/>
      <c r="XDH226" s="2"/>
      <c r="XDI226" s="2"/>
      <c r="XDJ226" s="2"/>
      <c r="XDK226" s="2"/>
      <c r="XDL226" s="2"/>
      <c r="XDM226" s="2"/>
      <c r="XDN226" s="2"/>
      <c r="XDO226" s="2"/>
      <c r="XDP226" s="2"/>
      <c r="XDQ226" s="2"/>
      <c r="XDR226" s="2"/>
      <c r="XDS226" s="2"/>
      <c r="XDT226" s="2"/>
      <c r="XDU226" s="2"/>
      <c r="XDV226" s="2"/>
      <c r="XDW226" s="2"/>
      <c r="XDX226" s="2"/>
      <c r="XDY226" s="2"/>
      <c r="XDZ226" s="2"/>
      <c r="XEA226" s="2"/>
      <c r="XEB226" s="2"/>
      <c r="XEC226" s="2"/>
      <c r="XED226" s="2"/>
      <c r="XEE226" s="2"/>
      <c r="XEF226" s="2"/>
      <c r="XEG226" s="2"/>
      <c r="XEH226" s="2"/>
      <c r="XEI226" s="2"/>
      <c r="XEJ226" s="2"/>
      <c r="XEK226" s="2"/>
      <c r="XEL226" s="2"/>
      <c r="XEM226" s="2"/>
      <c r="XEN226" s="2"/>
      <c r="XEO226" s="2"/>
      <c r="XEP226" s="2"/>
      <c r="XEQ226" s="2"/>
      <c r="XER226" s="2"/>
      <c r="XES226" s="2"/>
      <c r="XET226" s="2"/>
      <c r="XEU226" s="2"/>
      <c r="XEV226" s="2"/>
      <c r="XEW226" s="2"/>
      <c r="XEX226" s="2"/>
      <c r="XEY226" s="2"/>
      <c r="XEZ226" s="2"/>
    </row>
    <row r="227" spans="2:16380" s="1" customFormat="1" ht="15">
      <c r="B227" s="2"/>
      <c r="C227" s="2"/>
      <c r="D227" s="2"/>
      <c r="E227" s="2"/>
      <c r="XDF227" s="2"/>
      <c r="XDG227" s="2"/>
      <c r="XDH227" s="2"/>
      <c r="XDI227" s="2"/>
      <c r="XDJ227" s="2"/>
      <c r="XDK227" s="2"/>
      <c r="XDL227" s="2"/>
      <c r="XDM227" s="2"/>
      <c r="XDN227" s="2"/>
      <c r="XDO227" s="2"/>
      <c r="XDP227" s="2"/>
      <c r="XDQ227" s="2"/>
      <c r="XDR227" s="2"/>
      <c r="XDS227" s="2"/>
      <c r="XDT227" s="2"/>
      <c r="XDU227" s="2"/>
      <c r="XDV227" s="2"/>
      <c r="XDW227" s="2"/>
      <c r="XDX227" s="2"/>
      <c r="XDY227" s="2"/>
      <c r="XDZ227" s="2"/>
      <c r="XEA227" s="2"/>
      <c r="XEB227" s="2"/>
      <c r="XEC227" s="2"/>
      <c r="XED227" s="2"/>
      <c r="XEE227" s="2"/>
      <c r="XEF227" s="2"/>
      <c r="XEG227" s="2"/>
      <c r="XEH227" s="2"/>
      <c r="XEI227" s="2"/>
      <c r="XEJ227" s="2"/>
      <c r="XEK227" s="2"/>
      <c r="XEL227" s="2"/>
      <c r="XEM227" s="2"/>
      <c r="XEN227" s="2"/>
      <c r="XEO227" s="2"/>
      <c r="XEP227" s="2"/>
      <c r="XEQ227" s="2"/>
      <c r="XER227" s="2"/>
      <c r="XES227" s="2"/>
      <c r="XET227" s="2"/>
      <c r="XEU227" s="2"/>
      <c r="XEV227" s="2"/>
      <c r="XEW227" s="2"/>
      <c r="XEX227" s="2"/>
      <c r="XEY227" s="2"/>
      <c r="XEZ227" s="2"/>
    </row>
    <row r="228" spans="2:16380" s="1" customFormat="1" ht="15">
      <c r="B228" s="2"/>
      <c r="C228" s="2"/>
      <c r="D228" s="2"/>
      <c r="E228" s="2"/>
      <c r="XDF228" s="2"/>
      <c r="XDG228" s="2"/>
      <c r="XDH228" s="2"/>
      <c r="XDI228" s="2"/>
      <c r="XDJ228" s="2"/>
      <c r="XDK228" s="2"/>
      <c r="XDL228" s="2"/>
      <c r="XDM228" s="2"/>
      <c r="XDN228" s="2"/>
      <c r="XDO228" s="2"/>
      <c r="XDP228" s="2"/>
      <c r="XDQ228" s="2"/>
      <c r="XDR228" s="2"/>
      <c r="XDS228" s="2"/>
      <c r="XDT228" s="2"/>
      <c r="XDU228" s="2"/>
      <c r="XDV228" s="2"/>
      <c r="XDW228" s="2"/>
      <c r="XDX228" s="2"/>
      <c r="XDY228" s="2"/>
      <c r="XDZ228" s="2"/>
      <c r="XEA228" s="2"/>
      <c r="XEB228" s="2"/>
      <c r="XEC228" s="2"/>
      <c r="XED228" s="2"/>
      <c r="XEE228" s="2"/>
      <c r="XEF228" s="2"/>
      <c r="XEG228" s="2"/>
      <c r="XEH228" s="2"/>
      <c r="XEI228" s="2"/>
      <c r="XEJ228" s="2"/>
      <c r="XEK228" s="2"/>
      <c r="XEL228" s="2"/>
      <c r="XEM228" s="2"/>
      <c r="XEN228" s="2"/>
      <c r="XEO228" s="2"/>
      <c r="XEP228" s="2"/>
      <c r="XEQ228" s="2"/>
      <c r="XER228" s="2"/>
      <c r="XES228" s="2"/>
      <c r="XET228" s="2"/>
      <c r="XEU228" s="2"/>
      <c r="XEV228" s="2"/>
      <c r="XEW228" s="2"/>
      <c r="XEX228" s="2"/>
      <c r="XEY228" s="2"/>
      <c r="XEZ228" s="2"/>
    </row>
    <row r="229" spans="2:16380" s="1" customFormat="1" ht="15">
      <c r="B229" s="2"/>
      <c r="C229" s="2"/>
      <c r="D229" s="2"/>
      <c r="E229" s="2"/>
      <c r="XDF229" s="2"/>
      <c r="XDG229" s="2"/>
      <c r="XDH229" s="2"/>
      <c r="XDI229" s="2"/>
      <c r="XDJ229" s="2"/>
      <c r="XDK229" s="2"/>
      <c r="XDL229" s="2"/>
      <c r="XDM229" s="2"/>
      <c r="XDN229" s="2"/>
      <c r="XDO229" s="2"/>
      <c r="XDP229" s="2"/>
      <c r="XDQ229" s="2"/>
      <c r="XDR229" s="2"/>
      <c r="XDS229" s="2"/>
      <c r="XDT229" s="2"/>
      <c r="XDU229" s="2"/>
      <c r="XDV229" s="2"/>
      <c r="XDW229" s="2"/>
      <c r="XDX229" s="2"/>
      <c r="XDY229" s="2"/>
      <c r="XDZ229" s="2"/>
      <c r="XEA229" s="2"/>
      <c r="XEB229" s="2"/>
      <c r="XEC229" s="2"/>
      <c r="XED229" s="2"/>
      <c r="XEE229" s="2"/>
      <c r="XEF229" s="2"/>
      <c r="XEG229" s="2"/>
      <c r="XEH229" s="2"/>
      <c r="XEI229" s="2"/>
      <c r="XEJ229" s="2"/>
      <c r="XEK229" s="2"/>
      <c r="XEL229" s="2"/>
      <c r="XEM229" s="2"/>
      <c r="XEN229" s="2"/>
      <c r="XEO229" s="2"/>
      <c r="XEP229" s="2"/>
      <c r="XEQ229" s="2"/>
      <c r="XER229" s="2"/>
      <c r="XES229" s="2"/>
      <c r="XET229" s="2"/>
      <c r="XEU229" s="2"/>
      <c r="XEV229" s="2"/>
      <c r="XEW229" s="2"/>
      <c r="XEX229" s="2"/>
      <c r="XEY229" s="2"/>
      <c r="XEZ229" s="2"/>
    </row>
    <row r="230" spans="2:16380" s="1" customFormat="1" ht="15">
      <c r="B230" s="2"/>
      <c r="C230" s="2"/>
      <c r="D230" s="2"/>
      <c r="E230" s="2"/>
      <c r="XDF230" s="2"/>
      <c r="XDG230" s="2"/>
      <c r="XDH230" s="2"/>
      <c r="XDI230" s="2"/>
      <c r="XDJ230" s="2"/>
      <c r="XDK230" s="2"/>
      <c r="XDL230" s="2"/>
      <c r="XDM230" s="2"/>
      <c r="XDN230" s="2"/>
      <c r="XDO230" s="2"/>
      <c r="XDP230" s="2"/>
      <c r="XDQ230" s="2"/>
      <c r="XDR230" s="2"/>
      <c r="XDS230" s="2"/>
      <c r="XDT230" s="2"/>
      <c r="XDU230" s="2"/>
      <c r="XDV230" s="2"/>
      <c r="XDW230" s="2"/>
      <c r="XDX230" s="2"/>
      <c r="XDY230" s="2"/>
      <c r="XDZ230" s="2"/>
      <c r="XEA230" s="2"/>
      <c r="XEB230" s="2"/>
      <c r="XEC230" s="2"/>
      <c r="XED230" s="2"/>
      <c r="XEE230" s="2"/>
      <c r="XEF230" s="2"/>
      <c r="XEG230" s="2"/>
      <c r="XEH230" s="2"/>
      <c r="XEI230" s="2"/>
      <c r="XEJ230" s="2"/>
      <c r="XEK230" s="2"/>
      <c r="XEL230" s="2"/>
      <c r="XEM230" s="2"/>
      <c r="XEN230" s="2"/>
      <c r="XEO230" s="2"/>
      <c r="XEP230" s="2"/>
      <c r="XEQ230" s="2"/>
      <c r="XER230" s="2"/>
      <c r="XES230" s="2"/>
      <c r="XET230" s="2"/>
      <c r="XEU230" s="2"/>
      <c r="XEV230" s="2"/>
      <c r="XEW230" s="2"/>
      <c r="XEX230" s="2"/>
      <c r="XEY230" s="2"/>
      <c r="XEZ230" s="2"/>
    </row>
    <row r="231" spans="2:16380" s="1" customFormat="1" ht="15">
      <c r="B231" s="2"/>
      <c r="C231" s="2"/>
      <c r="D231" s="2"/>
      <c r="E231" s="2"/>
      <c r="XDF231" s="2"/>
      <c r="XDG231" s="2"/>
      <c r="XDH231" s="2"/>
      <c r="XDI231" s="2"/>
      <c r="XDJ231" s="2"/>
      <c r="XDK231" s="2"/>
      <c r="XDL231" s="2"/>
      <c r="XDM231" s="2"/>
      <c r="XDN231" s="2"/>
      <c r="XDO231" s="2"/>
      <c r="XDP231" s="2"/>
      <c r="XDQ231" s="2"/>
      <c r="XDR231" s="2"/>
      <c r="XDS231" s="2"/>
      <c r="XDT231" s="2"/>
      <c r="XDU231" s="2"/>
      <c r="XDV231" s="2"/>
      <c r="XDW231" s="2"/>
      <c r="XDX231" s="2"/>
      <c r="XDY231" s="2"/>
      <c r="XDZ231" s="2"/>
      <c r="XEA231" s="2"/>
      <c r="XEB231" s="2"/>
      <c r="XEC231" s="2"/>
      <c r="XED231" s="2"/>
      <c r="XEE231" s="2"/>
      <c r="XEF231" s="2"/>
      <c r="XEG231" s="2"/>
      <c r="XEH231" s="2"/>
      <c r="XEI231" s="2"/>
      <c r="XEJ231" s="2"/>
      <c r="XEK231" s="2"/>
      <c r="XEL231" s="2"/>
      <c r="XEM231" s="2"/>
      <c r="XEN231" s="2"/>
      <c r="XEO231" s="2"/>
      <c r="XEP231" s="2"/>
      <c r="XEQ231" s="2"/>
      <c r="XER231" s="2"/>
      <c r="XES231" s="2"/>
      <c r="XET231" s="2"/>
      <c r="XEU231" s="2"/>
      <c r="XEV231" s="2"/>
      <c r="XEW231" s="2"/>
      <c r="XEX231" s="2"/>
      <c r="XEY231" s="2"/>
      <c r="XEZ231" s="2"/>
    </row>
    <row r="232" spans="2:16380" s="1" customFormat="1" ht="15">
      <c r="B232" s="2"/>
      <c r="C232" s="2"/>
      <c r="D232" s="2"/>
      <c r="E232" s="2"/>
      <c r="XDF232" s="2"/>
      <c r="XDG232" s="2"/>
      <c r="XDH232" s="2"/>
      <c r="XDI232" s="2"/>
      <c r="XDJ232" s="2"/>
      <c r="XDK232" s="2"/>
      <c r="XDL232" s="2"/>
      <c r="XDM232" s="2"/>
      <c r="XDN232" s="2"/>
      <c r="XDO232" s="2"/>
      <c r="XDP232" s="2"/>
      <c r="XDQ232" s="2"/>
      <c r="XDR232" s="2"/>
      <c r="XDS232" s="2"/>
      <c r="XDT232" s="2"/>
      <c r="XDU232" s="2"/>
      <c r="XDV232" s="2"/>
      <c r="XDW232" s="2"/>
      <c r="XDX232" s="2"/>
      <c r="XDY232" s="2"/>
      <c r="XDZ232" s="2"/>
      <c r="XEA232" s="2"/>
      <c r="XEB232" s="2"/>
      <c r="XEC232" s="2"/>
      <c r="XED232" s="2"/>
      <c r="XEE232" s="2"/>
      <c r="XEF232" s="2"/>
      <c r="XEG232" s="2"/>
      <c r="XEH232" s="2"/>
      <c r="XEI232" s="2"/>
      <c r="XEJ232" s="2"/>
      <c r="XEK232" s="2"/>
      <c r="XEL232" s="2"/>
      <c r="XEM232" s="2"/>
      <c r="XEN232" s="2"/>
      <c r="XEO232" s="2"/>
      <c r="XEP232" s="2"/>
      <c r="XEQ232" s="2"/>
      <c r="XER232" s="2"/>
      <c r="XES232" s="2"/>
      <c r="XET232" s="2"/>
      <c r="XEU232" s="2"/>
      <c r="XEV232" s="2"/>
      <c r="XEW232" s="2"/>
      <c r="XEX232" s="2"/>
      <c r="XEY232" s="2"/>
      <c r="XEZ232" s="2"/>
    </row>
    <row r="233" spans="2:16380" s="1" customFormat="1" ht="15">
      <c r="B233" s="2"/>
      <c r="C233" s="2"/>
      <c r="D233" s="2"/>
      <c r="E233" s="2"/>
      <c r="XDF233" s="2"/>
      <c r="XDG233" s="2"/>
      <c r="XDH233" s="2"/>
      <c r="XDI233" s="2"/>
      <c r="XDJ233" s="2"/>
      <c r="XDK233" s="2"/>
      <c r="XDL233" s="2"/>
      <c r="XDM233" s="2"/>
      <c r="XDN233" s="2"/>
      <c r="XDO233" s="2"/>
      <c r="XDP233" s="2"/>
      <c r="XDQ233" s="2"/>
      <c r="XDR233" s="2"/>
      <c r="XDS233" s="2"/>
      <c r="XDT233" s="2"/>
      <c r="XDU233" s="2"/>
      <c r="XDV233" s="2"/>
      <c r="XDW233" s="2"/>
      <c r="XDX233" s="2"/>
      <c r="XDY233" s="2"/>
      <c r="XDZ233" s="2"/>
      <c r="XEA233" s="2"/>
      <c r="XEB233" s="2"/>
      <c r="XEC233" s="2"/>
      <c r="XED233" s="2"/>
      <c r="XEE233" s="2"/>
      <c r="XEF233" s="2"/>
      <c r="XEG233" s="2"/>
      <c r="XEH233" s="2"/>
      <c r="XEI233" s="2"/>
      <c r="XEJ233" s="2"/>
      <c r="XEK233" s="2"/>
      <c r="XEL233" s="2"/>
      <c r="XEM233" s="2"/>
      <c r="XEN233" s="2"/>
      <c r="XEO233" s="2"/>
      <c r="XEP233" s="2"/>
      <c r="XEQ233" s="2"/>
      <c r="XER233" s="2"/>
      <c r="XES233" s="2"/>
      <c r="XET233" s="2"/>
      <c r="XEU233" s="2"/>
      <c r="XEV233" s="2"/>
      <c r="XEW233" s="2"/>
      <c r="XEX233" s="2"/>
      <c r="XEY233" s="2"/>
      <c r="XEZ233" s="2"/>
    </row>
    <row r="234" spans="2:16380" s="1" customFormat="1" ht="15">
      <c r="B234" s="2"/>
      <c r="C234" s="2"/>
      <c r="D234" s="2"/>
      <c r="E234" s="2"/>
      <c r="XDF234" s="2"/>
      <c r="XDG234" s="2"/>
      <c r="XDH234" s="2"/>
      <c r="XDI234" s="2"/>
      <c r="XDJ234" s="2"/>
      <c r="XDK234" s="2"/>
      <c r="XDL234" s="2"/>
      <c r="XDM234" s="2"/>
      <c r="XDN234" s="2"/>
      <c r="XDO234" s="2"/>
      <c r="XDP234" s="2"/>
      <c r="XDQ234" s="2"/>
      <c r="XDR234" s="2"/>
      <c r="XDS234" s="2"/>
      <c r="XDT234" s="2"/>
      <c r="XDU234" s="2"/>
      <c r="XDV234" s="2"/>
      <c r="XDW234" s="2"/>
      <c r="XDX234" s="2"/>
      <c r="XDY234" s="2"/>
      <c r="XDZ234" s="2"/>
      <c r="XEA234" s="2"/>
      <c r="XEB234" s="2"/>
      <c r="XEC234" s="2"/>
      <c r="XED234" s="2"/>
      <c r="XEE234" s="2"/>
      <c r="XEF234" s="2"/>
      <c r="XEG234" s="2"/>
      <c r="XEH234" s="2"/>
      <c r="XEI234" s="2"/>
      <c r="XEJ234" s="2"/>
      <c r="XEK234" s="2"/>
      <c r="XEL234" s="2"/>
      <c r="XEM234" s="2"/>
      <c r="XEN234" s="2"/>
      <c r="XEO234" s="2"/>
      <c r="XEP234" s="2"/>
      <c r="XEQ234" s="2"/>
      <c r="XER234" s="2"/>
      <c r="XES234" s="2"/>
      <c r="XET234" s="2"/>
      <c r="XEU234" s="2"/>
      <c r="XEV234" s="2"/>
      <c r="XEW234" s="2"/>
      <c r="XEX234" s="2"/>
      <c r="XEY234" s="2"/>
      <c r="XEZ234" s="2"/>
    </row>
    <row r="235" spans="2:16380" s="1" customFormat="1" ht="15">
      <c r="B235" s="2"/>
      <c r="C235" s="2"/>
      <c r="D235" s="2"/>
      <c r="E235" s="2"/>
      <c r="XDF235" s="2"/>
      <c r="XDG235" s="2"/>
      <c r="XDH235" s="2"/>
      <c r="XDI235" s="2"/>
      <c r="XDJ235" s="2"/>
      <c r="XDK235" s="2"/>
      <c r="XDL235" s="2"/>
      <c r="XDM235" s="2"/>
      <c r="XDN235" s="2"/>
      <c r="XDO235" s="2"/>
      <c r="XDP235" s="2"/>
      <c r="XDQ235" s="2"/>
      <c r="XDR235" s="2"/>
      <c r="XDS235" s="2"/>
      <c r="XDT235" s="2"/>
      <c r="XDU235" s="2"/>
      <c r="XDV235" s="2"/>
      <c r="XDW235" s="2"/>
      <c r="XDX235" s="2"/>
      <c r="XDY235" s="2"/>
      <c r="XDZ235" s="2"/>
      <c r="XEA235" s="2"/>
      <c r="XEB235" s="2"/>
      <c r="XEC235" s="2"/>
      <c r="XED235" s="2"/>
      <c r="XEE235" s="2"/>
      <c r="XEF235" s="2"/>
      <c r="XEG235" s="2"/>
      <c r="XEH235" s="2"/>
      <c r="XEI235" s="2"/>
      <c r="XEJ235" s="2"/>
      <c r="XEK235" s="2"/>
      <c r="XEL235" s="2"/>
      <c r="XEM235" s="2"/>
      <c r="XEN235" s="2"/>
      <c r="XEO235" s="2"/>
      <c r="XEP235" s="2"/>
      <c r="XEQ235" s="2"/>
      <c r="XER235" s="2"/>
      <c r="XES235" s="2"/>
      <c r="XET235" s="2"/>
      <c r="XEU235" s="2"/>
      <c r="XEV235" s="2"/>
      <c r="XEW235" s="2"/>
      <c r="XEX235" s="2"/>
      <c r="XEY235" s="2"/>
      <c r="XEZ235" s="2"/>
    </row>
    <row r="236" spans="2:16380" s="1" customFormat="1" ht="15">
      <c r="B236" s="2"/>
      <c r="C236" s="2"/>
      <c r="D236" s="2"/>
      <c r="E236" s="2"/>
      <c r="XDF236" s="2"/>
      <c r="XDG236" s="2"/>
      <c r="XDH236" s="2"/>
      <c r="XDI236" s="2"/>
      <c r="XDJ236" s="2"/>
      <c r="XDK236" s="2"/>
      <c r="XDL236" s="2"/>
      <c r="XDM236" s="2"/>
      <c r="XDN236" s="2"/>
      <c r="XDO236" s="2"/>
      <c r="XDP236" s="2"/>
      <c r="XDQ236" s="2"/>
      <c r="XDR236" s="2"/>
      <c r="XDS236" s="2"/>
      <c r="XDT236" s="2"/>
      <c r="XDU236" s="2"/>
      <c r="XDV236" s="2"/>
      <c r="XDW236" s="2"/>
      <c r="XDX236" s="2"/>
      <c r="XDY236" s="2"/>
      <c r="XDZ236" s="2"/>
      <c r="XEA236" s="2"/>
      <c r="XEB236" s="2"/>
      <c r="XEC236" s="2"/>
      <c r="XED236" s="2"/>
      <c r="XEE236" s="2"/>
      <c r="XEF236" s="2"/>
      <c r="XEG236" s="2"/>
      <c r="XEH236" s="2"/>
      <c r="XEI236" s="2"/>
      <c r="XEJ236" s="2"/>
      <c r="XEK236" s="2"/>
      <c r="XEL236" s="2"/>
      <c r="XEM236" s="2"/>
      <c r="XEN236" s="2"/>
      <c r="XEO236" s="2"/>
      <c r="XEP236" s="2"/>
      <c r="XEQ236" s="2"/>
      <c r="XER236" s="2"/>
      <c r="XES236" s="2"/>
      <c r="XET236" s="2"/>
      <c r="XEU236" s="2"/>
      <c r="XEV236" s="2"/>
      <c r="XEW236" s="2"/>
      <c r="XEX236" s="2"/>
      <c r="XEY236" s="2"/>
      <c r="XEZ236" s="2"/>
    </row>
    <row r="237" spans="2:16380" s="1" customFormat="1" ht="15">
      <c r="B237" s="2"/>
      <c r="C237" s="2"/>
      <c r="D237" s="2"/>
      <c r="E237" s="2"/>
      <c r="XDF237" s="2"/>
      <c r="XDG237" s="2"/>
      <c r="XDH237" s="2"/>
      <c r="XDI237" s="2"/>
      <c r="XDJ237" s="2"/>
      <c r="XDK237" s="2"/>
      <c r="XDL237" s="2"/>
      <c r="XDM237" s="2"/>
      <c r="XDN237" s="2"/>
      <c r="XDO237" s="2"/>
      <c r="XDP237" s="2"/>
      <c r="XDQ237" s="2"/>
      <c r="XDR237" s="2"/>
      <c r="XDS237" s="2"/>
      <c r="XDT237" s="2"/>
      <c r="XDU237" s="2"/>
      <c r="XDV237" s="2"/>
      <c r="XDW237" s="2"/>
      <c r="XDX237" s="2"/>
      <c r="XDY237" s="2"/>
      <c r="XDZ237" s="2"/>
      <c r="XEA237" s="2"/>
      <c r="XEB237" s="2"/>
      <c r="XEC237" s="2"/>
      <c r="XED237" s="2"/>
      <c r="XEE237" s="2"/>
      <c r="XEF237" s="2"/>
      <c r="XEG237" s="2"/>
      <c r="XEH237" s="2"/>
      <c r="XEI237" s="2"/>
      <c r="XEJ237" s="2"/>
      <c r="XEK237" s="2"/>
      <c r="XEL237" s="2"/>
      <c r="XEM237" s="2"/>
      <c r="XEN237" s="2"/>
      <c r="XEO237" s="2"/>
      <c r="XEP237" s="2"/>
      <c r="XEQ237" s="2"/>
      <c r="XER237" s="2"/>
      <c r="XES237" s="2"/>
      <c r="XET237" s="2"/>
      <c r="XEU237" s="2"/>
      <c r="XEV237" s="2"/>
      <c r="XEW237" s="2"/>
      <c r="XEX237" s="2"/>
      <c r="XEY237" s="2"/>
      <c r="XEZ237" s="2"/>
    </row>
    <row r="238" spans="2:16380" s="1" customFormat="1" ht="15">
      <c r="B238" s="2"/>
      <c r="C238" s="2"/>
      <c r="D238" s="2"/>
      <c r="E238" s="2"/>
      <c r="XDF238" s="2"/>
      <c r="XDG238" s="2"/>
      <c r="XDH238" s="2"/>
      <c r="XDI238" s="2"/>
      <c r="XDJ238" s="2"/>
      <c r="XDK238" s="2"/>
      <c r="XDL238" s="2"/>
      <c r="XDM238" s="2"/>
      <c r="XDN238" s="2"/>
      <c r="XDO238" s="2"/>
      <c r="XDP238" s="2"/>
      <c r="XDQ238" s="2"/>
      <c r="XDR238" s="2"/>
      <c r="XDS238" s="2"/>
      <c r="XDT238" s="2"/>
      <c r="XDU238" s="2"/>
      <c r="XDV238" s="2"/>
      <c r="XDW238" s="2"/>
      <c r="XDX238" s="2"/>
      <c r="XDY238" s="2"/>
      <c r="XDZ238" s="2"/>
      <c r="XEA238" s="2"/>
      <c r="XEB238" s="2"/>
      <c r="XEC238" s="2"/>
      <c r="XED238" s="2"/>
      <c r="XEE238" s="2"/>
      <c r="XEF238" s="2"/>
      <c r="XEG238" s="2"/>
      <c r="XEH238" s="2"/>
      <c r="XEI238" s="2"/>
      <c r="XEJ238" s="2"/>
      <c r="XEK238" s="2"/>
      <c r="XEL238" s="2"/>
      <c r="XEM238" s="2"/>
      <c r="XEN238" s="2"/>
      <c r="XEO238" s="2"/>
      <c r="XEP238" s="2"/>
      <c r="XEQ238" s="2"/>
      <c r="XER238" s="2"/>
      <c r="XES238" s="2"/>
      <c r="XET238" s="2"/>
      <c r="XEU238" s="2"/>
      <c r="XEV238" s="2"/>
      <c r="XEW238" s="2"/>
      <c r="XEX238" s="2"/>
      <c r="XEY238" s="2"/>
      <c r="XEZ238" s="2"/>
    </row>
    <row r="239" spans="2:16380" s="1" customFormat="1" ht="15">
      <c r="B239" s="2"/>
      <c r="C239" s="2"/>
      <c r="D239" s="2"/>
      <c r="E239" s="2"/>
      <c r="XDF239" s="2"/>
      <c r="XDG239" s="2"/>
      <c r="XDH239" s="2"/>
      <c r="XDI239" s="2"/>
      <c r="XDJ239" s="2"/>
      <c r="XDK239" s="2"/>
      <c r="XDL239" s="2"/>
      <c r="XDM239" s="2"/>
      <c r="XDN239" s="2"/>
      <c r="XDO239" s="2"/>
      <c r="XDP239" s="2"/>
      <c r="XDQ239" s="2"/>
      <c r="XDR239" s="2"/>
      <c r="XDS239" s="2"/>
      <c r="XDT239" s="2"/>
      <c r="XDU239" s="2"/>
      <c r="XDV239" s="2"/>
      <c r="XDW239" s="2"/>
      <c r="XDX239" s="2"/>
      <c r="XDY239" s="2"/>
      <c r="XDZ239" s="2"/>
      <c r="XEA239" s="2"/>
      <c r="XEB239" s="2"/>
      <c r="XEC239" s="2"/>
      <c r="XED239" s="2"/>
      <c r="XEE239" s="2"/>
      <c r="XEF239" s="2"/>
      <c r="XEG239" s="2"/>
      <c r="XEH239" s="2"/>
      <c r="XEI239" s="2"/>
      <c r="XEJ239" s="2"/>
      <c r="XEK239" s="2"/>
      <c r="XEL239" s="2"/>
      <c r="XEM239" s="2"/>
      <c r="XEN239" s="2"/>
      <c r="XEO239" s="2"/>
      <c r="XEP239" s="2"/>
      <c r="XEQ239" s="2"/>
      <c r="XER239" s="2"/>
      <c r="XES239" s="2"/>
      <c r="XET239" s="2"/>
      <c r="XEU239" s="2"/>
      <c r="XEV239" s="2"/>
      <c r="XEW239" s="2"/>
      <c r="XEX239" s="2"/>
      <c r="XEY239" s="2"/>
      <c r="XEZ239" s="2"/>
    </row>
    <row r="240" spans="2:16380" s="1" customFormat="1" ht="15">
      <c r="B240" s="2"/>
      <c r="C240" s="2"/>
      <c r="D240" s="2"/>
      <c r="E240" s="2"/>
      <c r="XDF240" s="2"/>
      <c r="XDG240" s="2"/>
      <c r="XDH240" s="2"/>
      <c r="XDI240" s="2"/>
      <c r="XDJ240" s="2"/>
      <c r="XDK240" s="2"/>
      <c r="XDL240" s="2"/>
      <c r="XDM240" s="2"/>
      <c r="XDN240" s="2"/>
      <c r="XDO240" s="2"/>
      <c r="XDP240" s="2"/>
      <c r="XDQ240" s="2"/>
      <c r="XDR240" s="2"/>
      <c r="XDS240" s="2"/>
      <c r="XDT240" s="2"/>
      <c r="XDU240" s="2"/>
      <c r="XDV240" s="2"/>
      <c r="XDW240" s="2"/>
      <c r="XDX240" s="2"/>
      <c r="XDY240" s="2"/>
      <c r="XDZ240" s="2"/>
      <c r="XEA240" s="2"/>
      <c r="XEB240" s="2"/>
      <c r="XEC240" s="2"/>
      <c r="XED240" s="2"/>
      <c r="XEE240" s="2"/>
      <c r="XEF240" s="2"/>
      <c r="XEG240" s="2"/>
      <c r="XEH240" s="2"/>
      <c r="XEI240" s="2"/>
      <c r="XEJ240" s="2"/>
      <c r="XEK240" s="2"/>
      <c r="XEL240" s="2"/>
      <c r="XEM240" s="2"/>
      <c r="XEN240" s="2"/>
      <c r="XEO240" s="2"/>
      <c r="XEP240" s="2"/>
      <c r="XEQ240" s="2"/>
      <c r="XER240" s="2"/>
      <c r="XES240" s="2"/>
      <c r="XET240" s="2"/>
      <c r="XEU240" s="2"/>
      <c r="XEV240" s="2"/>
      <c r="XEW240" s="2"/>
      <c r="XEX240" s="2"/>
      <c r="XEY240" s="2"/>
      <c r="XEZ240" s="2"/>
    </row>
    <row r="241" spans="2:16380" s="1" customFormat="1" ht="15">
      <c r="B241" s="2"/>
      <c r="C241" s="2"/>
      <c r="D241" s="2"/>
      <c r="E241" s="2"/>
      <c r="XDF241" s="2"/>
      <c r="XDG241" s="2"/>
      <c r="XDH241" s="2"/>
      <c r="XDI241" s="2"/>
      <c r="XDJ241" s="2"/>
      <c r="XDK241" s="2"/>
      <c r="XDL241" s="2"/>
      <c r="XDM241" s="2"/>
      <c r="XDN241" s="2"/>
      <c r="XDO241" s="2"/>
      <c r="XDP241" s="2"/>
      <c r="XDQ241" s="2"/>
      <c r="XDR241" s="2"/>
      <c r="XDS241" s="2"/>
      <c r="XDT241" s="2"/>
      <c r="XDU241" s="2"/>
      <c r="XDV241" s="2"/>
      <c r="XDW241" s="2"/>
      <c r="XDX241" s="2"/>
      <c r="XDY241" s="2"/>
      <c r="XDZ241" s="2"/>
      <c r="XEA241" s="2"/>
      <c r="XEB241" s="2"/>
      <c r="XEC241" s="2"/>
      <c r="XED241" s="2"/>
      <c r="XEE241" s="2"/>
      <c r="XEF241" s="2"/>
      <c r="XEG241" s="2"/>
      <c r="XEH241" s="2"/>
      <c r="XEI241" s="2"/>
      <c r="XEJ241" s="2"/>
      <c r="XEK241" s="2"/>
      <c r="XEL241" s="2"/>
      <c r="XEM241" s="2"/>
      <c r="XEN241" s="2"/>
      <c r="XEO241" s="2"/>
      <c r="XEP241" s="2"/>
      <c r="XEQ241" s="2"/>
      <c r="XER241" s="2"/>
      <c r="XES241" s="2"/>
      <c r="XET241" s="2"/>
      <c r="XEU241" s="2"/>
      <c r="XEV241" s="2"/>
      <c r="XEW241" s="2"/>
      <c r="XEX241" s="2"/>
      <c r="XEY241" s="2"/>
      <c r="XEZ241" s="2"/>
    </row>
    <row r="242" spans="2:16380" s="1" customFormat="1" ht="15">
      <c r="B242" s="2"/>
      <c r="C242" s="2"/>
      <c r="D242" s="2"/>
      <c r="E242" s="2"/>
      <c r="XDF242" s="2"/>
      <c r="XDG242" s="2"/>
      <c r="XDH242" s="2"/>
      <c r="XDI242" s="2"/>
      <c r="XDJ242" s="2"/>
      <c r="XDK242" s="2"/>
      <c r="XDL242" s="2"/>
      <c r="XDM242" s="2"/>
      <c r="XDN242" s="2"/>
      <c r="XDO242" s="2"/>
      <c r="XDP242" s="2"/>
      <c r="XDQ242" s="2"/>
      <c r="XDR242" s="2"/>
      <c r="XDS242" s="2"/>
      <c r="XDT242" s="2"/>
      <c r="XDU242" s="2"/>
      <c r="XDV242" s="2"/>
      <c r="XDW242" s="2"/>
      <c r="XDX242" s="2"/>
      <c r="XDY242" s="2"/>
      <c r="XDZ242" s="2"/>
      <c r="XEA242" s="2"/>
      <c r="XEB242" s="2"/>
      <c r="XEC242" s="2"/>
      <c r="XED242" s="2"/>
      <c r="XEE242" s="2"/>
      <c r="XEF242" s="2"/>
      <c r="XEG242" s="2"/>
      <c r="XEH242" s="2"/>
      <c r="XEI242" s="2"/>
      <c r="XEJ242" s="2"/>
      <c r="XEK242" s="2"/>
      <c r="XEL242" s="2"/>
      <c r="XEM242" s="2"/>
      <c r="XEN242" s="2"/>
      <c r="XEO242" s="2"/>
      <c r="XEP242" s="2"/>
      <c r="XEQ242" s="2"/>
      <c r="XER242" s="2"/>
      <c r="XES242" s="2"/>
      <c r="XET242" s="2"/>
      <c r="XEU242" s="2"/>
      <c r="XEV242" s="2"/>
      <c r="XEW242" s="2"/>
      <c r="XEX242" s="2"/>
      <c r="XEY242" s="2"/>
      <c r="XEZ242" s="2"/>
    </row>
    <row r="243" spans="2:16380" s="1" customFormat="1" ht="15">
      <c r="B243" s="2"/>
      <c r="C243" s="2"/>
      <c r="D243" s="2"/>
      <c r="E243" s="2"/>
      <c r="XDF243" s="2"/>
      <c r="XDG243" s="2"/>
      <c r="XDH243" s="2"/>
      <c r="XDI243" s="2"/>
      <c r="XDJ243" s="2"/>
      <c r="XDK243" s="2"/>
      <c r="XDL243" s="2"/>
      <c r="XDM243" s="2"/>
      <c r="XDN243" s="2"/>
      <c r="XDO243" s="2"/>
      <c r="XDP243" s="2"/>
      <c r="XDQ243" s="2"/>
      <c r="XDR243" s="2"/>
      <c r="XDS243" s="2"/>
      <c r="XDT243" s="2"/>
      <c r="XDU243" s="2"/>
      <c r="XDV243" s="2"/>
      <c r="XDW243" s="2"/>
      <c r="XDX243" s="2"/>
      <c r="XDY243" s="2"/>
      <c r="XDZ243" s="2"/>
      <c r="XEA243" s="2"/>
      <c r="XEB243" s="2"/>
      <c r="XEC243" s="2"/>
      <c r="XED243" s="2"/>
      <c r="XEE243" s="2"/>
      <c r="XEF243" s="2"/>
      <c r="XEG243" s="2"/>
      <c r="XEH243" s="2"/>
      <c r="XEI243" s="2"/>
      <c r="XEJ243" s="2"/>
      <c r="XEK243" s="2"/>
      <c r="XEL243" s="2"/>
      <c r="XEM243" s="2"/>
      <c r="XEN243" s="2"/>
      <c r="XEO243" s="2"/>
      <c r="XEP243" s="2"/>
      <c r="XEQ243" s="2"/>
      <c r="XER243" s="2"/>
      <c r="XES243" s="2"/>
      <c r="XET243" s="2"/>
      <c r="XEU243" s="2"/>
      <c r="XEV243" s="2"/>
      <c r="XEW243" s="2"/>
      <c r="XEX243" s="2"/>
      <c r="XEY243" s="2"/>
      <c r="XEZ243" s="2"/>
    </row>
    <row r="244" spans="2:16380" s="1" customFormat="1" ht="15">
      <c r="B244" s="2"/>
      <c r="C244" s="2"/>
      <c r="D244" s="2"/>
      <c r="E244" s="2"/>
      <c r="XDF244" s="2"/>
      <c r="XDG244" s="2"/>
      <c r="XDH244" s="2"/>
      <c r="XDI244" s="2"/>
      <c r="XDJ244" s="2"/>
      <c r="XDK244" s="2"/>
      <c r="XDL244" s="2"/>
      <c r="XDM244" s="2"/>
      <c r="XDN244" s="2"/>
      <c r="XDO244" s="2"/>
      <c r="XDP244" s="2"/>
      <c r="XDQ244" s="2"/>
      <c r="XDR244" s="2"/>
      <c r="XDS244" s="2"/>
      <c r="XDT244" s="2"/>
      <c r="XDU244" s="2"/>
      <c r="XDV244" s="2"/>
      <c r="XDW244" s="2"/>
      <c r="XDX244" s="2"/>
      <c r="XDY244" s="2"/>
      <c r="XDZ244" s="2"/>
      <c r="XEA244" s="2"/>
      <c r="XEB244" s="2"/>
      <c r="XEC244" s="2"/>
      <c r="XED244" s="2"/>
      <c r="XEE244" s="2"/>
      <c r="XEF244" s="2"/>
      <c r="XEG244" s="2"/>
      <c r="XEH244" s="2"/>
      <c r="XEI244" s="2"/>
      <c r="XEJ244" s="2"/>
      <c r="XEK244" s="2"/>
      <c r="XEL244" s="2"/>
      <c r="XEM244" s="2"/>
      <c r="XEN244" s="2"/>
      <c r="XEO244" s="2"/>
      <c r="XEP244" s="2"/>
      <c r="XEQ244" s="2"/>
      <c r="XER244" s="2"/>
      <c r="XES244" s="2"/>
      <c r="XET244" s="2"/>
      <c r="XEU244" s="2"/>
      <c r="XEV244" s="2"/>
      <c r="XEW244" s="2"/>
      <c r="XEX244" s="2"/>
      <c r="XEY244" s="2"/>
      <c r="XEZ244" s="2"/>
    </row>
    <row r="245" spans="2:16380" s="1" customFormat="1" ht="15">
      <c r="B245" s="2"/>
      <c r="C245" s="2"/>
      <c r="D245" s="2"/>
      <c r="E245" s="2"/>
      <c r="XDF245" s="2"/>
      <c r="XDG245" s="2"/>
      <c r="XDH245" s="2"/>
      <c r="XDI245" s="2"/>
      <c r="XDJ245" s="2"/>
      <c r="XDK245" s="2"/>
      <c r="XDL245" s="2"/>
      <c r="XDM245" s="2"/>
      <c r="XDN245" s="2"/>
      <c r="XDO245" s="2"/>
      <c r="XDP245" s="2"/>
      <c r="XDQ245" s="2"/>
      <c r="XDR245" s="2"/>
      <c r="XDS245" s="2"/>
      <c r="XDT245" s="2"/>
      <c r="XDU245" s="2"/>
      <c r="XDV245" s="2"/>
      <c r="XDW245" s="2"/>
      <c r="XDX245" s="2"/>
      <c r="XDY245" s="2"/>
      <c r="XDZ245" s="2"/>
      <c r="XEA245" s="2"/>
      <c r="XEB245" s="2"/>
      <c r="XEC245" s="2"/>
      <c r="XED245" s="2"/>
      <c r="XEE245" s="2"/>
      <c r="XEF245" s="2"/>
      <c r="XEG245" s="2"/>
      <c r="XEH245" s="2"/>
      <c r="XEI245" s="2"/>
      <c r="XEJ245" s="2"/>
      <c r="XEK245" s="2"/>
      <c r="XEL245" s="2"/>
      <c r="XEM245" s="2"/>
      <c r="XEN245" s="2"/>
      <c r="XEO245" s="2"/>
      <c r="XEP245" s="2"/>
      <c r="XEQ245" s="2"/>
      <c r="XER245" s="2"/>
      <c r="XES245" s="2"/>
      <c r="XET245" s="2"/>
      <c r="XEU245" s="2"/>
      <c r="XEV245" s="2"/>
      <c r="XEW245" s="2"/>
      <c r="XEX245" s="2"/>
      <c r="XEY245" s="2"/>
      <c r="XEZ245" s="2"/>
    </row>
    <row r="246" spans="2:16380" s="1" customFormat="1" ht="15">
      <c r="B246" s="2"/>
      <c r="C246" s="2"/>
      <c r="D246" s="2"/>
      <c r="E246" s="2"/>
      <c r="XDF246" s="2"/>
      <c r="XDG246" s="2"/>
      <c r="XDH246" s="2"/>
      <c r="XDI246" s="2"/>
      <c r="XDJ246" s="2"/>
      <c r="XDK246" s="2"/>
      <c r="XDL246" s="2"/>
      <c r="XDM246" s="2"/>
      <c r="XDN246" s="2"/>
      <c r="XDO246" s="2"/>
      <c r="XDP246" s="2"/>
      <c r="XDQ246" s="2"/>
      <c r="XDR246" s="2"/>
      <c r="XDS246" s="2"/>
      <c r="XDT246" s="2"/>
      <c r="XDU246" s="2"/>
      <c r="XDV246" s="2"/>
      <c r="XDW246" s="2"/>
      <c r="XDX246" s="2"/>
      <c r="XDY246" s="2"/>
      <c r="XDZ246" s="2"/>
      <c r="XEA246" s="2"/>
      <c r="XEB246" s="2"/>
      <c r="XEC246" s="2"/>
      <c r="XED246" s="2"/>
      <c r="XEE246" s="2"/>
      <c r="XEF246" s="2"/>
      <c r="XEG246" s="2"/>
      <c r="XEH246" s="2"/>
      <c r="XEI246" s="2"/>
      <c r="XEJ246" s="2"/>
      <c r="XEK246" s="2"/>
      <c r="XEL246" s="2"/>
      <c r="XEM246" s="2"/>
      <c r="XEN246" s="2"/>
      <c r="XEO246" s="2"/>
      <c r="XEP246" s="2"/>
      <c r="XEQ246" s="2"/>
      <c r="XER246" s="2"/>
      <c r="XES246" s="2"/>
      <c r="XET246" s="2"/>
      <c r="XEU246" s="2"/>
      <c r="XEV246" s="2"/>
      <c r="XEW246" s="2"/>
      <c r="XEX246" s="2"/>
      <c r="XEY246" s="2"/>
      <c r="XEZ246" s="2"/>
    </row>
    <row r="247" spans="2:16380" s="1" customFormat="1" ht="15">
      <c r="B247" s="2"/>
      <c r="C247" s="2"/>
      <c r="D247" s="2"/>
      <c r="E247" s="2"/>
      <c r="XDF247" s="2"/>
      <c r="XDG247" s="2"/>
      <c r="XDH247" s="2"/>
      <c r="XDI247" s="2"/>
      <c r="XDJ247" s="2"/>
      <c r="XDK247" s="2"/>
      <c r="XDL247" s="2"/>
      <c r="XDM247" s="2"/>
      <c r="XDN247" s="2"/>
      <c r="XDO247" s="2"/>
      <c r="XDP247" s="2"/>
      <c r="XDQ247" s="2"/>
      <c r="XDR247" s="2"/>
      <c r="XDS247" s="2"/>
      <c r="XDT247" s="2"/>
      <c r="XDU247" s="2"/>
      <c r="XDV247" s="2"/>
      <c r="XDW247" s="2"/>
      <c r="XDX247" s="2"/>
      <c r="XDY247" s="2"/>
      <c r="XDZ247" s="2"/>
      <c r="XEA247" s="2"/>
      <c r="XEB247" s="2"/>
      <c r="XEC247" s="2"/>
      <c r="XED247" s="2"/>
      <c r="XEE247" s="2"/>
      <c r="XEF247" s="2"/>
      <c r="XEG247" s="2"/>
      <c r="XEH247" s="2"/>
      <c r="XEI247" s="2"/>
      <c r="XEJ247" s="2"/>
      <c r="XEK247" s="2"/>
      <c r="XEL247" s="2"/>
      <c r="XEM247" s="2"/>
      <c r="XEN247" s="2"/>
      <c r="XEO247" s="2"/>
      <c r="XEP247" s="2"/>
      <c r="XEQ247" s="2"/>
      <c r="XER247" s="2"/>
      <c r="XES247" s="2"/>
      <c r="XET247" s="2"/>
      <c r="XEU247" s="2"/>
      <c r="XEV247" s="2"/>
      <c r="XEW247" s="2"/>
      <c r="XEX247" s="2"/>
      <c r="XEY247" s="2"/>
      <c r="XEZ247" s="2"/>
    </row>
    <row r="248" spans="2:16380" s="1" customFormat="1" ht="15">
      <c r="B248" s="2"/>
      <c r="C248" s="2"/>
      <c r="D248" s="2"/>
      <c r="E248" s="2"/>
      <c r="XDF248" s="2"/>
      <c r="XDG248" s="2"/>
      <c r="XDH248" s="2"/>
      <c r="XDI248" s="2"/>
      <c r="XDJ248" s="2"/>
      <c r="XDK248" s="2"/>
      <c r="XDL248" s="2"/>
      <c r="XDM248" s="2"/>
      <c r="XDN248" s="2"/>
      <c r="XDO248" s="2"/>
      <c r="XDP248" s="2"/>
      <c r="XDQ248" s="2"/>
      <c r="XDR248" s="2"/>
      <c r="XDS248" s="2"/>
      <c r="XDT248" s="2"/>
      <c r="XDU248" s="2"/>
      <c r="XDV248" s="2"/>
      <c r="XDW248" s="2"/>
      <c r="XDX248" s="2"/>
      <c r="XDY248" s="2"/>
      <c r="XDZ248" s="2"/>
      <c r="XEA248" s="2"/>
      <c r="XEB248" s="2"/>
      <c r="XEC248" s="2"/>
      <c r="XED248" s="2"/>
      <c r="XEE248" s="2"/>
      <c r="XEF248" s="2"/>
      <c r="XEG248" s="2"/>
      <c r="XEH248" s="2"/>
      <c r="XEI248" s="2"/>
      <c r="XEJ248" s="2"/>
      <c r="XEK248" s="2"/>
      <c r="XEL248" s="2"/>
      <c r="XEM248" s="2"/>
      <c r="XEN248" s="2"/>
      <c r="XEO248" s="2"/>
      <c r="XEP248" s="2"/>
      <c r="XEQ248" s="2"/>
      <c r="XER248" s="2"/>
      <c r="XES248" s="2"/>
      <c r="XET248" s="2"/>
      <c r="XEU248" s="2"/>
      <c r="XEV248" s="2"/>
      <c r="XEW248" s="2"/>
      <c r="XEX248" s="2"/>
      <c r="XEY248" s="2"/>
      <c r="XEZ248" s="2"/>
    </row>
    <row r="249" spans="2:16380" s="1" customFormat="1" ht="15">
      <c r="B249" s="2"/>
      <c r="C249" s="2"/>
      <c r="D249" s="2"/>
      <c r="E249" s="2"/>
      <c r="XDF249" s="2"/>
      <c r="XDG249" s="2"/>
      <c r="XDH249" s="2"/>
      <c r="XDI249" s="2"/>
      <c r="XDJ249" s="2"/>
      <c r="XDK249" s="2"/>
      <c r="XDL249" s="2"/>
      <c r="XDM249" s="2"/>
      <c r="XDN249" s="2"/>
      <c r="XDO249" s="2"/>
      <c r="XDP249" s="2"/>
      <c r="XDQ249" s="2"/>
      <c r="XDR249" s="2"/>
      <c r="XDS249" s="2"/>
      <c r="XDT249" s="2"/>
      <c r="XDU249" s="2"/>
      <c r="XDV249" s="2"/>
      <c r="XDW249" s="2"/>
      <c r="XDX249" s="2"/>
      <c r="XDY249" s="2"/>
      <c r="XDZ249" s="2"/>
      <c r="XEA249" s="2"/>
      <c r="XEB249" s="2"/>
      <c r="XEC249" s="2"/>
      <c r="XED249" s="2"/>
      <c r="XEE249" s="2"/>
      <c r="XEF249" s="2"/>
      <c r="XEG249" s="2"/>
      <c r="XEH249" s="2"/>
      <c r="XEI249" s="2"/>
      <c r="XEJ249" s="2"/>
      <c r="XEK249" s="2"/>
      <c r="XEL249" s="2"/>
      <c r="XEM249" s="2"/>
      <c r="XEN249" s="2"/>
      <c r="XEO249" s="2"/>
      <c r="XEP249" s="2"/>
      <c r="XEQ249" s="2"/>
      <c r="XER249" s="2"/>
      <c r="XES249" s="2"/>
      <c r="XET249" s="2"/>
      <c r="XEU249" s="2"/>
      <c r="XEV249" s="2"/>
      <c r="XEW249" s="2"/>
      <c r="XEX249" s="2"/>
      <c r="XEY249" s="2"/>
      <c r="XEZ249" s="2"/>
    </row>
    <row r="250" spans="2:16380" s="1" customFormat="1" ht="15">
      <c r="B250" s="2"/>
      <c r="C250" s="2"/>
      <c r="D250" s="2"/>
      <c r="E250" s="2"/>
      <c r="XDF250" s="2"/>
      <c r="XDG250" s="2"/>
      <c r="XDH250" s="2"/>
      <c r="XDI250" s="2"/>
      <c r="XDJ250" s="2"/>
      <c r="XDK250" s="2"/>
      <c r="XDL250" s="2"/>
      <c r="XDM250" s="2"/>
      <c r="XDN250" s="2"/>
      <c r="XDO250" s="2"/>
      <c r="XDP250" s="2"/>
      <c r="XDQ250" s="2"/>
      <c r="XDR250" s="2"/>
      <c r="XDS250" s="2"/>
      <c r="XDT250" s="2"/>
      <c r="XDU250" s="2"/>
      <c r="XDV250" s="2"/>
      <c r="XDW250" s="2"/>
      <c r="XDX250" s="2"/>
      <c r="XDY250" s="2"/>
      <c r="XDZ250" s="2"/>
      <c r="XEA250" s="2"/>
      <c r="XEB250" s="2"/>
      <c r="XEC250" s="2"/>
      <c r="XED250" s="2"/>
      <c r="XEE250" s="2"/>
      <c r="XEF250" s="2"/>
      <c r="XEG250" s="2"/>
      <c r="XEH250" s="2"/>
      <c r="XEI250" s="2"/>
      <c r="XEJ250" s="2"/>
      <c r="XEK250" s="2"/>
      <c r="XEL250" s="2"/>
      <c r="XEM250" s="2"/>
      <c r="XEN250" s="2"/>
      <c r="XEO250" s="2"/>
      <c r="XEP250" s="2"/>
      <c r="XEQ250" s="2"/>
      <c r="XER250" s="2"/>
      <c r="XES250" s="2"/>
      <c r="XET250" s="2"/>
      <c r="XEU250" s="2"/>
      <c r="XEV250" s="2"/>
      <c r="XEW250" s="2"/>
      <c r="XEX250" s="2"/>
      <c r="XEY250" s="2"/>
      <c r="XEZ250" s="2"/>
    </row>
    <row r="251" spans="2:16380" s="1" customFormat="1" ht="15">
      <c r="B251" s="2"/>
      <c r="C251" s="2"/>
      <c r="D251" s="2"/>
      <c r="E251" s="2"/>
      <c r="XDF251" s="2"/>
      <c r="XDG251" s="2"/>
      <c r="XDH251" s="2"/>
      <c r="XDI251" s="2"/>
      <c r="XDJ251" s="2"/>
      <c r="XDK251" s="2"/>
      <c r="XDL251" s="2"/>
      <c r="XDM251" s="2"/>
      <c r="XDN251" s="2"/>
      <c r="XDO251" s="2"/>
      <c r="XDP251" s="2"/>
      <c r="XDQ251" s="2"/>
      <c r="XDR251" s="2"/>
      <c r="XDS251" s="2"/>
      <c r="XDT251" s="2"/>
      <c r="XDU251" s="2"/>
      <c r="XDV251" s="2"/>
      <c r="XDW251" s="2"/>
      <c r="XDX251" s="2"/>
      <c r="XDY251" s="2"/>
      <c r="XDZ251" s="2"/>
      <c r="XEA251" s="2"/>
      <c r="XEB251" s="2"/>
      <c r="XEC251" s="2"/>
      <c r="XED251" s="2"/>
      <c r="XEE251" s="2"/>
      <c r="XEF251" s="2"/>
      <c r="XEG251" s="2"/>
      <c r="XEH251" s="2"/>
      <c r="XEI251" s="2"/>
      <c r="XEJ251" s="2"/>
      <c r="XEK251" s="2"/>
      <c r="XEL251" s="2"/>
      <c r="XEM251" s="2"/>
      <c r="XEN251" s="2"/>
      <c r="XEO251" s="2"/>
      <c r="XEP251" s="2"/>
      <c r="XEQ251" s="2"/>
      <c r="XER251" s="2"/>
      <c r="XES251" s="2"/>
      <c r="XET251" s="2"/>
      <c r="XEU251" s="2"/>
      <c r="XEV251" s="2"/>
      <c r="XEW251" s="2"/>
      <c r="XEX251" s="2"/>
      <c r="XEY251" s="2"/>
      <c r="XEZ251" s="2"/>
    </row>
    <row r="252" spans="2:16380" s="1" customFormat="1" ht="15">
      <c r="B252" s="2"/>
      <c r="C252" s="2"/>
      <c r="D252" s="2"/>
      <c r="E252" s="2"/>
      <c r="XDF252" s="2"/>
      <c r="XDG252" s="2"/>
      <c r="XDH252" s="2"/>
      <c r="XDI252" s="2"/>
      <c r="XDJ252" s="2"/>
      <c r="XDK252" s="2"/>
      <c r="XDL252" s="2"/>
      <c r="XDM252" s="2"/>
      <c r="XDN252" s="2"/>
      <c r="XDO252" s="2"/>
      <c r="XDP252" s="2"/>
      <c r="XDQ252" s="2"/>
      <c r="XDR252" s="2"/>
      <c r="XDS252" s="2"/>
      <c r="XDT252" s="2"/>
      <c r="XDU252" s="2"/>
      <c r="XDV252" s="2"/>
      <c r="XDW252" s="2"/>
      <c r="XDX252" s="2"/>
      <c r="XDY252" s="2"/>
      <c r="XDZ252" s="2"/>
      <c r="XEA252" s="2"/>
      <c r="XEB252" s="2"/>
      <c r="XEC252" s="2"/>
      <c r="XED252" s="2"/>
      <c r="XEE252" s="2"/>
      <c r="XEF252" s="2"/>
      <c r="XEG252" s="2"/>
      <c r="XEH252" s="2"/>
      <c r="XEI252" s="2"/>
      <c r="XEJ252" s="2"/>
      <c r="XEK252" s="2"/>
      <c r="XEL252" s="2"/>
      <c r="XEM252" s="2"/>
      <c r="XEN252" s="2"/>
      <c r="XEO252" s="2"/>
      <c r="XEP252" s="2"/>
      <c r="XEQ252" s="2"/>
      <c r="XER252" s="2"/>
      <c r="XES252" s="2"/>
      <c r="XET252" s="2"/>
      <c r="XEU252" s="2"/>
      <c r="XEV252" s="2"/>
      <c r="XEW252" s="2"/>
      <c r="XEX252" s="2"/>
      <c r="XEY252" s="2"/>
      <c r="XEZ252" s="2"/>
    </row>
    <row r="253" spans="2:16380" s="1" customFormat="1" ht="15">
      <c r="B253" s="2"/>
      <c r="C253" s="2"/>
      <c r="D253" s="2"/>
      <c r="E253" s="2"/>
      <c r="XDF253" s="2"/>
      <c r="XDG253" s="2"/>
      <c r="XDH253" s="2"/>
      <c r="XDI253" s="2"/>
      <c r="XDJ253" s="2"/>
      <c r="XDK253" s="2"/>
      <c r="XDL253" s="2"/>
      <c r="XDM253" s="2"/>
      <c r="XDN253" s="2"/>
      <c r="XDO253" s="2"/>
      <c r="XDP253" s="2"/>
      <c r="XDQ253" s="2"/>
      <c r="XDR253" s="2"/>
      <c r="XDS253" s="2"/>
      <c r="XDT253" s="2"/>
      <c r="XDU253" s="2"/>
      <c r="XDV253" s="2"/>
      <c r="XDW253" s="2"/>
      <c r="XDX253" s="2"/>
      <c r="XDY253" s="2"/>
      <c r="XDZ253" s="2"/>
      <c r="XEA253" s="2"/>
      <c r="XEB253" s="2"/>
      <c r="XEC253" s="2"/>
      <c r="XED253" s="2"/>
      <c r="XEE253" s="2"/>
      <c r="XEF253" s="2"/>
      <c r="XEG253" s="2"/>
      <c r="XEH253" s="2"/>
      <c r="XEI253" s="2"/>
      <c r="XEJ253" s="2"/>
      <c r="XEK253" s="2"/>
      <c r="XEL253" s="2"/>
      <c r="XEM253" s="2"/>
      <c r="XEN253" s="2"/>
      <c r="XEO253" s="2"/>
      <c r="XEP253" s="2"/>
      <c r="XEQ253" s="2"/>
      <c r="XER253" s="2"/>
      <c r="XES253" s="2"/>
      <c r="XET253" s="2"/>
      <c r="XEU253" s="2"/>
      <c r="XEV253" s="2"/>
      <c r="XEW253" s="2"/>
      <c r="XEX253" s="2"/>
      <c r="XEY253" s="2"/>
      <c r="XEZ253" s="2"/>
    </row>
    <row r="254" spans="2:16380" s="1" customFormat="1" ht="15">
      <c r="B254" s="2"/>
      <c r="C254" s="2"/>
      <c r="D254" s="2"/>
      <c r="E254" s="2"/>
      <c r="XDF254" s="2"/>
      <c r="XDG254" s="2"/>
      <c r="XDH254" s="2"/>
      <c r="XDI254" s="2"/>
      <c r="XDJ254" s="2"/>
      <c r="XDK254" s="2"/>
      <c r="XDL254" s="2"/>
      <c r="XDM254" s="2"/>
      <c r="XDN254" s="2"/>
      <c r="XDO254" s="2"/>
      <c r="XDP254" s="2"/>
      <c r="XDQ254" s="2"/>
      <c r="XDR254" s="2"/>
      <c r="XDS254" s="2"/>
      <c r="XDT254" s="2"/>
      <c r="XDU254" s="2"/>
      <c r="XDV254" s="2"/>
      <c r="XDW254" s="2"/>
      <c r="XDX254" s="2"/>
      <c r="XDY254" s="2"/>
      <c r="XDZ254" s="2"/>
      <c r="XEA254" s="2"/>
      <c r="XEB254" s="2"/>
      <c r="XEC254" s="2"/>
      <c r="XED254" s="2"/>
      <c r="XEE254" s="2"/>
      <c r="XEF254" s="2"/>
      <c r="XEG254" s="2"/>
      <c r="XEH254" s="2"/>
      <c r="XEI254" s="2"/>
      <c r="XEJ254" s="2"/>
      <c r="XEK254" s="2"/>
      <c r="XEL254" s="2"/>
      <c r="XEM254" s="2"/>
      <c r="XEN254" s="2"/>
      <c r="XEO254" s="2"/>
      <c r="XEP254" s="2"/>
      <c r="XEQ254" s="2"/>
      <c r="XER254" s="2"/>
      <c r="XES254" s="2"/>
      <c r="XET254" s="2"/>
      <c r="XEU254" s="2"/>
      <c r="XEV254" s="2"/>
      <c r="XEW254" s="2"/>
      <c r="XEX254" s="2"/>
      <c r="XEY254" s="2"/>
      <c r="XEZ254" s="2"/>
    </row>
    <row r="255" spans="2:16380" s="1" customFormat="1" ht="15">
      <c r="B255" s="2"/>
      <c r="C255" s="2"/>
      <c r="D255" s="2"/>
      <c r="E255" s="2"/>
      <c r="XDF255" s="2"/>
      <c r="XDG255" s="2"/>
      <c r="XDH255" s="2"/>
      <c r="XDI255" s="2"/>
      <c r="XDJ255" s="2"/>
      <c r="XDK255" s="2"/>
      <c r="XDL255" s="2"/>
      <c r="XDM255" s="2"/>
      <c r="XDN255" s="2"/>
      <c r="XDO255" s="2"/>
      <c r="XDP255" s="2"/>
      <c r="XDQ255" s="2"/>
      <c r="XDR255" s="2"/>
      <c r="XDS255" s="2"/>
      <c r="XDT255" s="2"/>
      <c r="XDU255" s="2"/>
      <c r="XDV255" s="2"/>
      <c r="XDW255" s="2"/>
      <c r="XDX255" s="2"/>
      <c r="XDY255" s="2"/>
      <c r="XDZ255" s="2"/>
      <c r="XEA255" s="2"/>
      <c r="XEB255" s="2"/>
      <c r="XEC255" s="2"/>
      <c r="XED255" s="2"/>
      <c r="XEE255" s="2"/>
      <c r="XEF255" s="2"/>
      <c r="XEG255" s="2"/>
      <c r="XEH255" s="2"/>
      <c r="XEI255" s="2"/>
      <c r="XEJ255" s="2"/>
      <c r="XEK255" s="2"/>
      <c r="XEL255" s="2"/>
      <c r="XEM255" s="2"/>
      <c r="XEN255" s="2"/>
      <c r="XEO255" s="2"/>
      <c r="XEP255" s="2"/>
      <c r="XEQ255" s="2"/>
      <c r="XER255" s="2"/>
      <c r="XES255" s="2"/>
      <c r="XET255" s="2"/>
      <c r="XEU255" s="2"/>
      <c r="XEV255" s="2"/>
      <c r="XEW255" s="2"/>
      <c r="XEX255" s="2"/>
      <c r="XEY255" s="2"/>
      <c r="XEZ255" s="2"/>
    </row>
    <row r="256" spans="2:16380" s="1" customFormat="1" ht="15">
      <c r="B256" s="2"/>
      <c r="C256" s="2"/>
      <c r="D256" s="2"/>
      <c r="E256" s="2"/>
      <c r="XDF256" s="2"/>
      <c r="XDG256" s="2"/>
      <c r="XDH256" s="2"/>
      <c r="XDI256" s="2"/>
      <c r="XDJ256" s="2"/>
      <c r="XDK256" s="2"/>
      <c r="XDL256" s="2"/>
      <c r="XDM256" s="2"/>
      <c r="XDN256" s="2"/>
      <c r="XDO256" s="2"/>
      <c r="XDP256" s="2"/>
      <c r="XDQ256" s="2"/>
      <c r="XDR256" s="2"/>
      <c r="XDS256" s="2"/>
      <c r="XDT256" s="2"/>
      <c r="XDU256" s="2"/>
      <c r="XDV256" s="2"/>
      <c r="XDW256" s="2"/>
      <c r="XDX256" s="2"/>
      <c r="XDY256" s="2"/>
      <c r="XDZ256" s="2"/>
      <c r="XEA256" s="2"/>
      <c r="XEB256" s="2"/>
      <c r="XEC256" s="2"/>
      <c r="XED256" s="2"/>
      <c r="XEE256" s="2"/>
      <c r="XEF256" s="2"/>
      <c r="XEG256" s="2"/>
      <c r="XEH256" s="2"/>
      <c r="XEI256" s="2"/>
      <c r="XEJ256" s="2"/>
      <c r="XEK256" s="2"/>
      <c r="XEL256" s="2"/>
      <c r="XEM256" s="2"/>
      <c r="XEN256" s="2"/>
      <c r="XEO256" s="2"/>
      <c r="XEP256" s="2"/>
      <c r="XEQ256" s="2"/>
      <c r="XER256" s="2"/>
      <c r="XES256" s="2"/>
      <c r="XET256" s="2"/>
      <c r="XEU256" s="2"/>
      <c r="XEV256" s="2"/>
      <c r="XEW256" s="2"/>
      <c r="XEX256" s="2"/>
      <c r="XEY256" s="2"/>
      <c r="XEZ256" s="2"/>
    </row>
    <row r="257" spans="2:16380" s="1" customFormat="1" ht="15">
      <c r="B257" s="2"/>
      <c r="C257" s="2"/>
      <c r="D257" s="2"/>
      <c r="E257" s="2"/>
      <c r="XDF257" s="2"/>
      <c r="XDG257" s="2"/>
      <c r="XDH257" s="2"/>
      <c r="XDI257" s="2"/>
      <c r="XDJ257" s="2"/>
      <c r="XDK257" s="2"/>
      <c r="XDL257" s="2"/>
      <c r="XDM257" s="2"/>
      <c r="XDN257" s="2"/>
      <c r="XDO257" s="2"/>
      <c r="XDP257" s="2"/>
      <c r="XDQ257" s="2"/>
      <c r="XDR257" s="2"/>
      <c r="XDS257" s="2"/>
      <c r="XDT257" s="2"/>
      <c r="XDU257" s="2"/>
      <c r="XDV257" s="2"/>
      <c r="XDW257" s="2"/>
      <c r="XDX257" s="2"/>
      <c r="XDY257" s="2"/>
      <c r="XDZ257" s="2"/>
      <c r="XEA257" s="2"/>
      <c r="XEB257" s="2"/>
      <c r="XEC257" s="2"/>
      <c r="XED257" s="2"/>
      <c r="XEE257" s="2"/>
      <c r="XEF257" s="2"/>
      <c r="XEG257" s="2"/>
      <c r="XEH257" s="2"/>
      <c r="XEI257" s="2"/>
      <c r="XEJ257" s="2"/>
      <c r="XEK257" s="2"/>
      <c r="XEL257" s="2"/>
      <c r="XEM257" s="2"/>
      <c r="XEN257" s="2"/>
      <c r="XEO257" s="2"/>
      <c r="XEP257" s="2"/>
      <c r="XEQ257" s="2"/>
      <c r="XER257" s="2"/>
      <c r="XES257" s="2"/>
      <c r="XET257" s="2"/>
      <c r="XEU257" s="2"/>
      <c r="XEV257" s="2"/>
      <c r="XEW257" s="2"/>
      <c r="XEX257" s="2"/>
      <c r="XEY257" s="2"/>
      <c r="XEZ257" s="2"/>
    </row>
    <row r="258" spans="2:16380" s="1" customFormat="1" ht="15">
      <c r="B258" s="2"/>
      <c r="C258" s="2"/>
      <c r="D258" s="2"/>
      <c r="E258" s="2"/>
      <c r="XDF258" s="2"/>
      <c r="XDG258" s="2"/>
      <c r="XDH258" s="2"/>
      <c r="XDI258" s="2"/>
      <c r="XDJ258" s="2"/>
      <c r="XDK258" s="2"/>
      <c r="XDL258" s="2"/>
      <c r="XDM258" s="2"/>
      <c r="XDN258" s="2"/>
      <c r="XDO258" s="2"/>
      <c r="XDP258" s="2"/>
      <c r="XDQ258" s="2"/>
      <c r="XDR258" s="2"/>
      <c r="XDS258" s="2"/>
      <c r="XDT258" s="2"/>
      <c r="XDU258" s="2"/>
      <c r="XDV258" s="2"/>
      <c r="XDW258" s="2"/>
      <c r="XDX258" s="2"/>
      <c r="XDY258" s="2"/>
      <c r="XDZ258" s="2"/>
      <c r="XEA258" s="2"/>
      <c r="XEB258" s="2"/>
      <c r="XEC258" s="2"/>
      <c r="XED258" s="2"/>
      <c r="XEE258" s="2"/>
      <c r="XEF258" s="2"/>
      <c r="XEG258" s="2"/>
      <c r="XEH258" s="2"/>
      <c r="XEI258" s="2"/>
      <c r="XEJ258" s="2"/>
      <c r="XEK258" s="2"/>
      <c r="XEL258" s="2"/>
      <c r="XEM258" s="2"/>
      <c r="XEN258" s="2"/>
      <c r="XEO258" s="2"/>
      <c r="XEP258" s="2"/>
      <c r="XEQ258" s="2"/>
      <c r="XER258" s="2"/>
      <c r="XES258" s="2"/>
      <c r="XET258" s="2"/>
      <c r="XEU258" s="2"/>
      <c r="XEV258" s="2"/>
      <c r="XEW258" s="2"/>
      <c r="XEX258" s="2"/>
      <c r="XEY258" s="2"/>
      <c r="XEZ258" s="2"/>
    </row>
    <row r="259" spans="2:16380" s="1" customFormat="1" ht="15">
      <c r="B259" s="2"/>
      <c r="C259" s="2"/>
      <c r="D259" s="2"/>
      <c r="E259" s="2"/>
      <c r="XDF259" s="2"/>
      <c r="XDG259" s="2"/>
      <c r="XDH259" s="2"/>
      <c r="XDI259" s="2"/>
      <c r="XDJ259" s="2"/>
      <c r="XDK259" s="2"/>
      <c r="XDL259" s="2"/>
      <c r="XDM259" s="2"/>
      <c r="XDN259" s="2"/>
      <c r="XDO259" s="2"/>
      <c r="XDP259" s="2"/>
      <c r="XDQ259" s="2"/>
      <c r="XDR259" s="2"/>
      <c r="XDS259" s="2"/>
      <c r="XDT259" s="2"/>
      <c r="XDU259" s="2"/>
      <c r="XDV259" s="2"/>
      <c r="XDW259" s="2"/>
      <c r="XDX259" s="2"/>
      <c r="XDY259" s="2"/>
      <c r="XDZ259" s="2"/>
      <c r="XEA259" s="2"/>
      <c r="XEB259" s="2"/>
      <c r="XEC259" s="2"/>
      <c r="XED259" s="2"/>
      <c r="XEE259" s="2"/>
      <c r="XEF259" s="2"/>
      <c r="XEG259" s="2"/>
      <c r="XEH259" s="2"/>
      <c r="XEI259" s="2"/>
      <c r="XEJ259" s="2"/>
      <c r="XEK259" s="2"/>
      <c r="XEL259" s="2"/>
      <c r="XEM259" s="2"/>
      <c r="XEN259" s="2"/>
      <c r="XEO259" s="2"/>
      <c r="XEP259" s="2"/>
      <c r="XEQ259" s="2"/>
      <c r="XER259" s="2"/>
      <c r="XES259" s="2"/>
      <c r="XET259" s="2"/>
      <c r="XEU259" s="2"/>
      <c r="XEV259" s="2"/>
      <c r="XEW259" s="2"/>
      <c r="XEX259" s="2"/>
      <c r="XEY259" s="2"/>
      <c r="XEZ259" s="2"/>
    </row>
    <row r="260" spans="2:16380" s="1" customFormat="1" ht="15">
      <c r="B260" s="2"/>
      <c r="C260" s="2"/>
      <c r="D260" s="2"/>
      <c r="E260" s="2"/>
      <c r="XDF260" s="2"/>
      <c r="XDG260" s="2"/>
      <c r="XDH260" s="2"/>
      <c r="XDI260" s="2"/>
      <c r="XDJ260" s="2"/>
      <c r="XDK260" s="2"/>
      <c r="XDL260" s="2"/>
      <c r="XDM260" s="2"/>
      <c r="XDN260" s="2"/>
      <c r="XDO260" s="2"/>
      <c r="XDP260" s="2"/>
      <c r="XDQ260" s="2"/>
      <c r="XDR260" s="2"/>
      <c r="XDS260" s="2"/>
      <c r="XDT260" s="2"/>
      <c r="XDU260" s="2"/>
      <c r="XDV260" s="2"/>
      <c r="XDW260" s="2"/>
      <c r="XDX260" s="2"/>
      <c r="XDY260" s="2"/>
      <c r="XDZ260" s="2"/>
      <c r="XEA260" s="2"/>
      <c r="XEB260" s="2"/>
      <c r="XEC260" s="2"/>
      <c r="XED260" s="2"/>
      <c r="XEE260" s="2"/>
      <c r="XEF260" s="2"/>
      <c r="XEG260" s="2"/>
      <c r="XEH260" s="2"/>
      <c r="XEI260" s="2"/>
      <c r="XEJ260" s="2"/>
      <c r="XEK260" s="2"/>
      <c r="XEL260" s="2"/>
      <c r="XEM260" s="2"/>
      <c r="XEN260" s="2"/>
      <c r="XEO260" s="2"/>
      <c r="XEP260" s="2"/>
      <c r="XEQ260" s="2"/>
      <c r="XER260" s="2"/>
      <c r="XES260" s="2"/>
      <c r="XET260" s="2"/>
      <c r="XEU260" s="2"/>
      <c r="XEV260" s="2"/>
      <c r="XEW260" s="2"/>
      <c r="XEX260" s="2"/>
      <c r="XEY260" s="2"/>
      <c r="XEZ260" s="2"/>
    </row>
    <row r="261" spans="2:16380" s="1" customFormat="1" ht="15">
      <c r="B261" s="2"/>
      <c r="C261" s="2"/>
      <c r="D261" s="2"/>
      <c r="E261" s="2"/>
      <c r="XDF261" s="2"/>
      <c r="XDG261" s="2"/>
      <c r="XDH261" s="2"/>
      <c r="XDI261" s="2"/>
      <c r="XDJ261" s="2"/>
      <c r="XDK261" s="2"/>
      <c r="XDL261" s="2"/>
      <c r="XDM261" s="2"/>
      <c r="XDN261" s="2"/>
      <c r="XDO261" s="2"/>
      <c r="XDP261" s="2"/>
      <c r="XDQ261" s="2"/>
      <c r="XDR261" s="2"/>
      <c r="XDS261" s="2"/>
      <c r="XDT261" s="2"/>
      <c r="XDU261" s="2"/>
      <c r="XDV261" s="2"/>
      <c r="XDW261" s="2"/>
      <c r="XDX261" s="2"/>
      <c r="XDY261" s="2"/>
      <c r="XDZ261" s="2"/>
      <c r="XEA261" s="2"/>
      <c r="XEB261" s="2"/>
      <c r="XEC261" s="2"/>
      <c r="XED261" s="2"/>
      <c r="XEE261" s="2"/>
      <c r="XEF261" s="2"/>
      <c r="XEG261" s="2"/>
      <c r="XEH261" s="2"/>
      <c r="XEI261" s="2"/>
      <c r="XEJ261" s="2"/>
      <c r="XEK261" s="2"/>
      <c r="XEL261" s="2"/>
      <c r="XEM261" s="2"/>
      <c r="XEN261" s="2"/>
      <c r="XEO261" s="2"/>
      <c r="XEP261" s="2"/>
      <c r="XEQ261" s="2"/>
      <c r="XER261" s="2"/>
      <c r="XES261" s="2"/>
      <c r="XET261" s="2"/>
      <c r="XEU261" s="2"/>
      <c r="XEV261" s="2"/>
      <c r="XEW261" s="2"/>
      <c r="XEX261" s="2"/>
      <c r="XEY261" s="2"/>
      <c r="XEZ261" s="2"/>
    </row>
    <row r="262" spans="2:16380" s="1" customFormat="1" ht="15">
      <c r="B262" s="2"/>
      <c r="C262" s="2"/>
      <c r="D262" s="2"/>
      <c r="E262" s="2"/>
      <c r="XDF262" s="2"/>
      <c r="XDG262" s="2"/>
      <c r="XDH262" s="2"/>
      <c r="XDI262" s="2"/>
      <c r="XDJ262" s="2"/>
      <c r="XDK262" s="2"/>
      <c r="XDL262" s="2"/>
      <c r="XDM262" s="2"/>
      <c r="XDN262" s="2"/>
      <c r="XDO262" s="2"/>
      <c r="XDP262" s="2"/>
      <c r="XDQ262" s="2"/>
      <c r="XDR262" s="2"/>
      <c r="XDS262" s="2"/>
      <c r="XDT262" s="2"/>
      <c r="XDU262" s="2"/>
      <c r="XDV262" s="2"/>
      <c r="XDW262" s="2"/>
      <c r="XDX262" s="2"/>
      <c r="XDY262" s="2"/>
      <c r="XDZ262" s="2"/>
      <c r="XEA262" s="2"/>
      <c r="XEB262" s="2"/>
      <c r="XEC262" s="2"/>
      <c r="XED262" s="2"/>
      <c r="XEE262" s="2"/>
      <c r="XEF262" s="2"/>
      <c r="XEG262" s="2"/>
      <c r="XEH262" s="2"/>
      <c r="XEI262" s="2"/>
      <c r="XEJ262" s="2"/>
      <c r="XEK262" s="2"/>
      <c r="XEL262" s="2"/>
      <c r="XEM262" s="2"/>
      <c r="XEN262" s="2"/>
      <c r="XEO262" s="2"/>
      <c r="XEP262" s="2"/>
      <c r="XEQ262" s="2"/>
      <c r="XER262" s="2"/>
      <c r="XES262" s="2"/>
      <c r="XET262" s="2"/>
      <c r="XEU262" s="2"/>
      <c r="XEV262" s="2"/>
      <c r="XEW262" s="2"/>
      <c r="XEX262" s="2"/>
      <c r="XEY262" s="2"/>
      <c r="XEZ262" s="2"/>
    </row>
    <row r="263" spans="2:16380" s="1" customFormat="1" ht="15">
      <c r="B263" s="2"/>
      <c r="C263" s="2"/>
      <c r="D263" s="2"/>
      <c r="E263" s="2"/>
      <c r="XDF263" s="2"/>
      <c r="XDG263" s="2"/>
      <c r="XDH263" s="2"/>
      <c r="XDI263" s="2"/>
      <c r="XDJ263" s="2"/>
      <c r="XDK263" s="2"/>
      <c r="XDL263" s="2"/>
      <c r="XDM263" s="2"/>
      <c r="XDN263" s="2"/>
      <c r="XDO263" s="2"/>
      <c r="XDP263" s="2"/>
      <c r="XDQ263" s="2"/>
      <c r="XDR263" s="2"/>
      <c r="XDS263" s="2"/>
      <c r="XDT263" s="2"/>
      <c r="XDU263" s="2"/>
      <c r="XDV263" s="2"/>
      <c r="XDW263" s="2"/>
      <c r="XDX263" s="2"/>
      <c r="XDY263" s="2"/>
      <c r="XDZ263" s="2"/>
      <c r="XEA263" s="2"/>
      <c r="XEB263" s="2"/>
      <c r="XEC263" s="2"/>
      <c r="XED263" s="2"/>
      <c r="XEE263" s="2"/>
      <c r="XEF263" s="2"/>
      <c r="XEG263" s="2"/>
      <c r="XEH263" s="2"/>
      <c r="XEI263" s="2"/>
      <c r="XEJ263" s="2"/>
      <c r="XEK263" s="2"/>
      <c r="XEL263" s="2"/>
      <c r="XEM263" s="2"/>
      <c r="XEN263" s="2"/>
      <c r="XEO263" s="2"/>
      <c r="XEP263" s="2"/>
      <c r="XEQ263" s="2"/>
      <c r="XER263" s="2"/>
      <c r="XES263" s="2"/>
      <c r="XET263" s="2"/>
      <c r="XEU263" s="2"/>
      <c r="XEV263" s="2"/>
      <c r="XEW263" s="2"/>
      <c r="XEX263" s="2"/>
      <c r="XEY263" s="2"/>
      <c r="XEZ263" s="2"/>
    </row>
    <row r="264" spans="2:16380" s="1" customFormat="1" ht="15">
      <c r="B264" s="2"/>
      <c r="C264" s="2"/>
      <c r="D264" s="2"/>
      <c r="E264" s="2"/>
      <c r="XDF264" s="2"/>
      <c r="XDG264" s="2"/>
      <c r="XDH264" s="2"/>
      <c r="XDI264" s="2"/>
      <c r="XDJ264" s="2"/>
      <c r="XDK264" s="2"/>
      <c r="XDL264" s="2"/>
      <c r="XDM264" s="2"/>
      <c r="XDN264" s="2"/>
      <c r="XDO264" s="2"/>
      <c r="XDP264" s="2"/>
      <c r="XDQ264" s="2"/>
      <c r="XDR264" s="2"/>
      <c r="XDS264" s="2"/>
      <c r="XDT264" s="2"/>
      <c r="XDU264" s="2"/>
      <c r="XDV264" s="2"/>
      <c r="XDW264" s="2"/>
      <c r="XDX264" s="2"/>
      <c r="XDY264" s="2"/>
      <c r="XDZ264" s="2"/>
      <c r="XEA264" s="2"/>
      <c r="XEB264" s="2"/>
      <c r="XEC264" s="2"/>
      <c r="XED264" s="2"/>
      <c r="XEE264" s="2"/>
      <c r="XEF264" s="2"/>
      <c r="XEG264" s="2"/>
      <c r="XEH264" s="2"/>
      <c r="XEI264" s="2"/>
      <c r="XEJ264" s="2"/>
      <c r="XEK264" s="2"/>
      <c r="XEL264" s="2"/>
      <c r="XEM264" s="2"/>
      <c r="XEN264" s="2"/>
      <c r="XEO264" s="2"/>
      <c r="XEP264" s="2"/>
      <c r="XEQ264" s="2"/>
      <c r="XER264" s="2"/>
      <c r="XES264" s="2"/>
      <c r="XET264" s="2"/>
      <c r="XEU264" s="2"/>
      <c r="XEV264" s="2"/>
      <c r="XEW264" s="2"/>
      <c r="XEX264" s="2"/>
      <c r="XEY264" s="2"/>
      <c r="XEZ264" s="2"/>
    </row>
    <row r="265" spans="2:16380" s="1" customFormat="1" ht="15">
      <c r="B265" s="2"/>
      <c r="C265" s="2"/>
      <c r="D265" s="2"/>
      <c r="E265" s="2"/>
      <c r="XDF265" s="2"/>
      <c r="XDG265" s="2"/>
      <c r="XDH265" s="2"/>
      <c r="XDI265" s="2"/>
      <c r="XDJ265" s="2"/>
      <c r="XDK265" s="2"/>
      <c r="XDL265" s="2"/>
      <c r="XDM265" s="2"/>
      <c r="XDN265" s="2"/>
      <c r="XDO265" s="2"/>
      <c r="XDP265" s="2"/>
      <c r="XDQ265" s="2"/>
      <c r="XDR265" s="2"/>
      <c r="XDS265" s="2"/>
      <c r="XDT265" s="2"/>
      <c r="XDU265" s="2"/>
      <c r="XDV265" s="2"/>
      <c r="XDW265" s="2"/>
      <c r="XDX265" s="2"/>
      <c r="XDY265" s="2"/>
      <c r="XDZ265" s="2"/>
      <c r="XEA265" s="2"/>
      <c r="XEB265" s="2"/>
      <c r="XEC265" s="2"/>
      <c r="XED265" s="2"/>
      <c r="XEE265" s="2"/>
      <c r="XEF265" s="2"/>
      <c r="XEG265" s="2"/>
      <c r="XEH265" s="2"/>
      <c r="XEI265" s="2"/>
      <c r="XEJ265" s="2"/>
      <c r="XEK265" s="2"/>
      <c r="XEL265" s="2"/>
      <c r="XEM265" s="2"/>
      <c r="XEN265" s="2"/>
      <c r="XEO265" s="2"/>
      <c r="XEP265" s="2"/>
      <c r="XEQ265" s="2"/>
      <c r="XER265" s="2"/>
      <c r="XES265" s="2"/>
      <c r="XET265" s="2"/>
      <c r="XEU265" s="2"/>
      <c r="XEV265" s="2"/>
      <c r="XEW265" s="2"/>
      <c r="XEX265" s="2"/>
      <c r="XEY265" s="2"/>
      <c r="XEZ265" s="2"/>
    </row>
    <row r="266" spans="2:16380" s="1" customFormat="1" ht="15">
      <c r="B266" s="2"/>
      <c r="C266" s="2"/>
      <c r="D266" s="2"/>
      <c r="E266" s="2"/>
      <c r="XDF266" s="2"/>
      <c r="XDG266" s="2"/>
      <c r="XDH266" s="2"/>
      <c r="XDI266" s="2"/>
      <c r="XDJ266" s="2"/>
      <c r="XDK266" s="2"/>
      <c r="XDL266" s="2"/>
      <c r="XDM266" s="2"/>
      <c r="XDN266" s="2"/>
      <c r="XDO266" s="2"/>
      <c r="XDP266" s="2"/>
      <c r="XDQ266" s="2"/>
      <c r="XDR266" s="2"/>
      <c r="XDS266" s="2"/>
      <c r="XDT266" s="2"/>
      <c r="XDU266" s="2"/>
      <c r="XDV266" s="2"/>
      <c r="XDW266" s="2"/>
      <c r="XDX266" s="2"/>
      <c r="XDY266" s="2"/>
      <c r="XDZ266" s="2"/>
      <c r="XEA266" s="2"/>
      <c r="XEB266" s="2"/>
      <c r="XEC266" s="2"/>
      <c r="XED266" s="2"/>
      <c r="XEE266" s="2"/>
      <c r="XEF266" s="2"/>
      <c r="XEG266" s="2"/>
      <c r="XEH266" s="2"/>
      <c r="XEI266" s="2"/>
      <c r="XEJ266" s="2"/>
      <c r="XEK266" s="2"/>
      <c r="XEL266" s="2"/>
      <c r="XEM266" s="2"/>
      <c r="XEN266" s="2"/>
      <c r="XEO266" s="2"/>
      <c r="XEP266" s="2"/>
      <c r="XEQ266" s="2"/>
      <c r="XER266" s="2"/>
      <c r="XES266" s="2"/>
      <c r="XET266" s="2"/>
      <c r="XEU266" s="2"/>
      <c r="XEV266" s="2"/>
      <c r="XEW266" s="2"/>
      <c r="XEX266" s="2"/>
      <c r="XEY266" s="2"/>
      <c r="XEZ266" s="2"/>
    </row>
    <row r="267" spans="2:16380" s="1" customFormat="1" ht="15">
      <c r="B267" s="2"/>
      <c r="C267" s="2"/>
      <c r="D267" s="2"/>
      <c r="E267" s="2"/>
      <c r="XDF267" s="2"/>
      <c r="XDG267" s="2"/>
      <c r="XDH267" s="2"/>
      <c r="XDI267" s="2"/>
      <c r="XDJ267" s="2"/>
      <c r="XDK267" s="2"/>
      <c r="XDL267" s="2"/>
      <c r="XDM267" s="2"/>
      <c r="XDN267" s="2"/>
      <c r="XDO267" s="2"/>
      <c r="XDP267" s="2"/>
      <c r="XDQ267" s="2"/>
      <c r="XDR267" s="2"/>
      <c r="XDS267" s="2"/>
      <c r="XDT267" s="2"/>
      <c r="XDU267" s="2"/>
      <c r="XDV267" s="2"/>
      <c r="XDW267" s="2"/>
      <c r="XDX267" s="2"/>
      <c r="XDY267" s="2"/>
      <c r="XDZ267" s="2"/>
      <c r="XEA267" s="2"/>
      <c r="XEB267" s="2"/>
      <c r="XEC267" s="2"/>
      <c r="XED267" s="2"/>
      <c r="XEE267" s="2"/>
      <c r="XEF267" s="2"/>
      <c r="XEG267" s="2"/>
      <c r="XEH267" s="2"/>
      <c r="XEI267" s="2"/>
      <c r="XEJ267" s="2"/>
      <c r="XEK267" s="2"/>
      <c r="XEL267" s="2"/>
      <c r="XEM267" s="2"/>
      <c r="XEN267" s="2"/>
      <c r="XEO267" s="2"/>
      <c r="XEP267" s="2"/>
      <c r="XEQ267" s="2"/>
      <c r="XER267" s="2"/>
      <c r="XES267" s="2"/>
      <c r="XET267" s="2"/>
      <c r="XEU267" s="2"/>
      <c r="XEV267" s="2"/>
      <c r="XEW267" s="2"/>
      <c r="XEX267" s="2"/>
      <c r="XEY267" s="2"/>
      <c r="XEZ267" s="2"/>
    </row>
    <row r="268" spans="2:16380" s="1" customFormat="1" ht="15">
      <c r="B268" s="2"/>
      <c r="C268" s="2"/>
      <c r="D268" s="2"/>
      <c r="E268" s="2"/>
      <c r="XDF268" s="2"/>
      <c r="XDG268" s="2"/>
      <c r="XDH268" s="2"/>
      <c r="XDI268" s="2"/>
      <c r="XDJ268" s="2"/>
      <c r="XDK268" s="2"/>
      <c r="XDL268" s="2"/>
      <c r="XDM268" s="2"/>
      <c r="XDN268" s="2"/>
      <c r="XDO268" s="2"/>
      <c r="XDP268" s="2"/>
      <c r="XDQ268" s="2"/>
      <c r="XDR268" s="2"/>
      <c r="XDS268" s="2"/>
      <c r="XDT268" s="2"/>
      <c r="XDU268" s="2"/>
      <c r="XDV268" s="2"/>
      <c r="XDW268" s="2"/>
      <c r="XDX268" s="2"/>
      <c r="XDY268" s="2"/>
      <c r="XDZ268" s="2"/>
      <c r="XEA268" s="2"/>
      <c r="XEB268" s="2"/>
      <c r="XEC268" s="2"/>
      <c r="XED268" s="2"/>
      <c r="XEE268" s="2"/>
      <c r="XEF268" s="2"/>
      <c r="XEG268" s="2"/>
      <c r="XEH268" s="2"/>
      <c r="XEI268" s="2"/>
      <c r="XEJ268" s="2"/>
      <c r="XEK268" s="2"/>
      <c r="XEL268" s="2"/>
      <c r="XEM268" s="2"/>
      <c r="XEN268" s="2"/>
      <c r="XEO268" s="2"/>
      <c r="XEP268" s="2"/>
      <c r="XEQ268" s="2"/>
      <c r="XER268" s="2"/>
      <c r="XES268" s="2"/>
      <c r="XET268" s="2"/>
      <c r="XEU268" s="2"/>
      <c r="XEV268" s="2"/>
      <c r="XEW268" s="2"/>
      <c r="XEX268" s="2"/>
      <c r="XEY268" s="2"/>
      <c r="XEZ268" s="2"/>
    </row>
    <row r="269" spans="2:16380" s="1" customFormat="1" ht="15">
      <c r="B269" s="2"/>
      <c r="C269" s="2"/>
      <c r="D269" s="2"/>
      <c r="E269" s="2"/>
      <c r="XDF269" s="2"/>
      <c r="XDG269" s="2"/>
      <c r="XDH269" s="2"/>
      <c r="XDI269" s="2"/>
      <c r="XDJ269" s="2"/>
      <c r="XDK269" s="2"/>
      <c r="XDL269" s="2"/>
      <c r="XDM269" s="2"/>
      <c r="XDN269" s="2"/>
      <c r="XDO269" s="2"/>
      <c r="XDP269" s="2"/>
      <c r="XDQ269" s="2"/>
      <c r="XDR269" s="2"/>
      <c r="XDS269" s="2"/>
      <c r="XDT269" s="2"/>
      <c r="XDU269" s="2"/>
      <c r="XDV269" s="2"/>
      <c r="XDW269" s="2"/>
      <c r="XDX269" s="2"/>
      <c r="XDY269" s="2"/>
      <c r="XDZ269" s="2"/>
      <c r="XEA269" s="2"/>
      <c r="XEB269" s="2"/>
      <c r="XEC269" s="2"/>
      <c r="XED269" s="2"/>
      <c r="XEE269" s="2"/>
      <c r="XEF269" s="2"/>
      <c r="XEG269" s="2"/>
      <c r="XEH269" s="2"/>
      <c r="XEI269" s="2"/>
      <c r="XEJ269" s="2"/>
      <c r="XEK269" s="2"/>
      <c r="XEL269" s="2"/>
      <c r="XEM269" s="2"/>
      <c r="XEN269" s="2"/>
      <c r="XEO269" s="2"/>
      <c r="XEP269" s="2"/>
      <c r="XEQ269" s="2"/>
      <c r="XER269" s="2"/>
      <c r="XES269" s="2"/>
      <c r="XET269" s="2"/>
      <c r="XEU269" s="2"/>
      <c r="XEV269" s="2"/>
      <c r="XEW269" s="2"/>
      <c r="XEX269" s="2"/>
      <c r="XEY269" s="2"/>
      <c r="XEZ269" s="2"/>
    </row>
    <row r="270" spans="2:16380" s="1" customFormat="1" ht="15">
      <c r="B270" s="2"/>
      <c r="C270" s="2"/>
      <c r="D270" s="2"/>
      <c r="E270" s="2"/>
      <c r="XDF270" s="2"/>
      <c r="XDG270" s="2"/>
      <c r="XDH270" s="2"/>
      <c r="XDI270" s="2"/>
      <c r="XDJ270" s="2"/>
      <c r="XDK270" s="2"/>
      <c r="XDL270" s="2"/>
      <c r="XDM270" s="2"/>
      <c r="XDN270" s="2"/>
      <c r="XDO270" s="2"/>
      <c r="XDP270" s="2"/>
      <c r="XDQ270" s="2"/>
      <c r="XDR270" s="2"/>
      <c r="XDS270" s="2"/>
      <c r="XDT270" s="2"/>
      <c r="XDU270" s="2"/>
      <c r="XDV270" s="2"/>
      <c r="XDW270" s="2"/>
      <c r="XDX270" s="2"/>
      <c r="XDY270" s="2"/>
      <c r="XDZ270" s="2"/>
      <c r="XEA270" s="2"/>
      <c r="XEB270" s="2"/>
      <c r="XEC270" s="2"/>
      <c r="XED270" s="2"/>
      <c r="XEE270" s="2"/>
      <c r="XEF270" s="2"/>
      <c r="XEG270" s="2"/>
      <c r="XEH270" s="2"/>
      <c r="XEI270" s="2"/>
      <c r="XEJ270" s="2"/>
      <c r="XEK270" s="2"/>
      <c r="XEL270" s="2"/>
      <c r="XEM270" s="2"/>
      <c r="XEN270" s="2"/>
      <c r="XEO270" s="2"/>
      <c r="XEP270" s="2"/>
      <c r="XEQ270" s="2"/>
      <c r="XER270" s="2"/>
      <c r="XES270" s="2"/>
      <c r="XET270" s="2"/>
      <c r="XEU270" s="2"/>
      <c r="XEV270" s="2"/>
      <c r="XEW270" s="2"/>
      <c r="XEX270" s="2"/>
      <c r="XEY270" s="2"/>
      <c r="XEZ270" s="2"/>
    </row>
    <row r="271" spans="2:16380" s="1" customFormat="1" ht="15">
      <c r="B271" s="2"/>
      <c r="C271" s="2"/>
      <c r="D271" s="2"/>
      <c r="E271" s="2"/>
      <c r="XDF271" s="2"/>
      <c r="XDG271" s="2"/>
      <c r="XDH271" s="2"/>
      <c r="XDI271" s="2"/>
      <c r="XDJ271" s="2"/>
      <c r="XDK271" s="2"/>
      <c r="XDL271" s="2"/>
      <c r="XDM271" s="2"/>
      <c r="XDN271" s="2"/>
      <c r="XDO271" s="2"/>
      <c r="XDP271" s="2"/>
      <c r="XDQ271" s="2"/>
      <c r="XDR271" s="2"/>
      <c r="XDS271" s="2"/>
      <c r="XDT271" s="2"/>
      <c r="XDU271" s="2"/>
      <c r="XDV271" s="2"/>
      <c r="XDW271" s="2"/>
      <c r="XDX271" s="2"/>
      <c r="XDY271" s="2"/>
      <c r="XDZ271" s="2"/>
      <c r="XEA271" s="2"/>
      <c r="XEB271" s="2"/>
      <c r="XEC271" s="2"/>
      <c r="XED271" s="2"/>
      <c r="XEE271" s="2"/>
      <c r="XEF271" s="2"/>
      <c r="XEG271" s="2"/>
      <c r="XEH271" s="2"/>
      <c r="XEI271" s="2"/>
      <c r="XEJ271" s="2"/>
      <c r="XEK271" s="2"/>
      <c r="XEL271" s="2"/>
      <c r="XEM271" s="2"/>
      <c r="XEN271" s="2"/>
      <c r="XEO271" s="2"/>
      <c r="XEP271" s="2"/>
      <c r="XEQ271" s="2"/>
      <c r="XER271" s="2"/>
      <c r="XES271" s="2"/>
      <c r="XET271" s="2"/>
      <c r="XEU271" s="2"/>
      <c r="XEV271" s="2"/>
      <c r="XEW271" s="2"/>
      <c r="XEX271" s="2"/>
      <c r="XEY271" s="2"/>
      <c r="XEZ271" s="2"/>
    </row>
    <row r="272" spans="2:16380" s="1" customFormat="1" ht="15">
      <c r="B272" s="2"/>
      <c r="C272" s="2"/>
      <c r="D272" s="2"/>
      <c r="E272" s="2"/>
      <c r="XDF272" s="2"/>
      <c r="XDG272" s="2"/>
      <c r="XDH272" s="2"/>
      <c r="XDI272" s="2"/>
      <c r="XDJ272" s="2"/>
      <c r="XDK272" s="2"/>
      <c r="XDL272" s="2"/>
      <c r="XDM272" s="2"/>
      <c r="XDN272" s="2"/>
      <c r="XDO272" s="2"/>
      <c r="XDP272" s="2"/>
      <c r="XDQ272" s="2"/>
      <c r="XDR272" s="2"/>
      <c r="XDS272" s="2"/>
      <c r="XDT272" s="2"/>
      <c r="XDU272" s="2"/>
      <c r="XDV272" s="2"/>
      <c r="XDW272" s="2"/>
      <c r="XDX272" s="2"/>
      <c r="XDY272" s="2"/>
      <c r="XDZ272" s="2"/>
      <c r="XEA272" s="2"/>
      <c r="XEB272" s="2"/>
      <c r="XEC272" s="2"/>
      <c r="XED272" s="2"/>
      <c r="XEE272" s="2"/>
      <c r="XEF272" s="2"/>
      <c r="XEG272" s="2"/>
      <c r="XEH272" s="2"/>
      <c r="XEI272" s="2"/>
      <c r="XEJ272" s="2"/>
      <c r="XEK272" s="2"/>
      <c r="XEL272" s="2"/>
      <c r="XEM272" s="2"/>
      <c r="XEN272" s="2"/>
      <c r="XEO272" s="2"/>
      <c r="XEP272" s="2"/>
      <c r="XEQ272" s="2"/>
      <c r="XER272" s="2"/>
      <c r="XES272" s="2"/>
      <c r="XET272" s="2"/>
      <c r="XEU272" s="2"/>
      <c r="XEV272" s="2"/>
      <c r="XEW272" s="2"/>
      <c r="XEX272" s="2"/>
      <c r="XEY272" s="2"/>
      <c r="XEZ272" s="2"/>
    </row>
    <row r="273" spans="2:16380" s="1" customFormat="1" ht="15">
      <c r="B273" s="2"/>
      <c r="C273" s="2"/>
      <c r="D273" s="2"/>
      <c r="E273" s="2"/>
      <c r="XDF273" s="2"/>
      <c r="XDG273" s="2"/>
      <c r="XDH273" s="2"/>
      <c r="XDI273" s="2"/>
      <c r="XDJ273" s="2"/>
      <c r="XDK273" s="2"/>
      <c r="XDL273" s="2"/>
      <c r="XDM273" s="2"/>
      <c r="XDN273" s="2"/>
      <c r="XDO273" s="2"/>
      <c r="XDP273" s="2"/>
      <c r="XDQ273" s="2"/>
      <c r="XDR273" s="2"/>
      <c r="XDS273" s="2"/>
      <c r="XDT273" s="2"/>
      <c r="XDU273" s="2"/>
      <c r="XDV273" s="2"/>
      <c r="XDW273" s="2"/>
      <c r="XDX273" s="2"/>
      <c r="XDY273" s="2"/>
      <c r="XDZ273" s="2"/>
      <c r="XEA273" s="2"/>
      <c r="XEB273" s="2"/>
      <c r="XEC273" s="2"/>
      <c r="XED273" s="2"/>
      <c r="XEE273" s="2"/>
      <c r="XEF273" s="2"/>
      <c r="XEG273" s="2"/>
      <c r="XEH273" s="2"/>
      <c r="XEI273" s="2"/>
      <c r="XEJ273" s="2"/>
      <c r="XEK273" s="2"/>
      <c r="XEL273" s="2"/>
      <c r="XEM273" s="2"/>
      <c r="XEN273" s="2"/>
      <c r="XEO273" s="2"/>
      <c r="XEP273" s="2"/>
      <c r="XEQ273" s="2"/>
      <c r="XER273" s="2"/>
      <c r="XES273" s="2"/>
      <c r="XET273" s="2"/>
      <c r="XEU273" s="2"/>
      <c r="XEV273" s="2"/>
      <c r="XEW273" s="2"/>
      <c r="XEX273" s="2"/>
      <c r="XEY273" s="2"/>
      <c r="XEZ273" s="2"/>
    </row>
    <row r="274" spans="2:16380" s="1" customFormat="1" ht="15">
      <c r="B274" s="2"/>
      <c r="C274" s="2"/>
      <c r="D274" s="2"/>
      <c r="E274" s="2"/>
      <c r="XDF274" s="2"/>
      <c r="XDG274" s="2"/>
      <c r="XDH274" s="2"/>
      <c r="XDI274" s="2"/>
      <c r="XDJ274" s="2"/>
      <c r="XDK274" s="2"/>
      <c r="XDL274" s="2"/>
      <c r="XDM274" s="2"/>
      <c r="XDN274" s="2"/>
      <c r="XDO274" s="2"/>
      <c r="XDP274" s="2"/>
      <c r="XDQ274" s="2"/>
      <c r="XDR274" s="2"/>
      <c r="XDS274" s="2"/>
      <c r="XDT274" s="2"/>
      <c r="XDU274" s="2"/>
      <c r="XDV274" s="2"/>
      <c r="XDW274" s="2"/>
      <c r="XDX274" s="2"/>
      <c r="XDY274" s="2"/>
      <c r="XDZ274" s="2"/>
      <c r="XEA274" s="2"/>
      <c r="XEB274" s="2"/>
      <c r="XEC274" s="2"/>
      <c r="XED274" s="2"/>
      <c r="XEE274" s="2"/>
      <c r="XEF274" s="2"/>
      <c r="XEG274" s="2"/>
      <c r="XEH274" s="2"/>
      <c r="XEI274" s="2"/>
      <c r="XEJ274" s="2"/>
      <c r="XEK274" s="2"/>
      <c r="XEL274" s="2"/>
      <c r="XEM274" s="2"/>
      <c r="XEN274" s="2"/>
      <c r="XEO274" s="2"/>
      <c r="XEP274" s="2"/>
      <c r="XEQ274" s="2"/>
      <c r="XER274" s="2"/>
      <c r="XES274" s="2"/>
      <c r="XET274" s="2"/>
      <c r="XEU274" s="2"/>
      <c r="XEV274" s="2"/>
      <c r="XEW274" s="2"/>
      <c r="XEX274" s="2"/>
      <c r="XEY274" s="2"/>
      <c r="XEZ274" s="2"/>
    </row>
    <row r="275" spans="2:16380" s="1" customFormat="1" ht="15">
      <c r="B275" s="2"/>
      <c r="C275" s="2"/>
      <c r="D275" s="2"/>
      <c r="E275" s="2"/>
      <c r="XDF275" s="2"/>
      <c r="XDG275" s="2"/>
      <c r="XDH275" s="2"/>
      <c r="XDI275" s="2"/>
      <c r="XDJ275" s="2"/>
      <c r="XDK275" s="2"/>
      <c r="XDL275" s="2"/>
      <c r="XDM275" s="2"/>
      <c r="XDN275" s="2"/>
      <c r="XDO275" s="2"/>
      <c r="XDP275" s="2"/>
      <c r="XDQ275" s="2"/>
      <c r="XDR275" s="2"/>
      <c r="XDS275" s="2"/>
      <c r="XDT275" s="2"/>
      <c r="XDU275" s="2"/>
      <c r="XDV275" s="2"/>
      <c r="XDW275" s="2"/>
      <c r="XDX275" s="2"/>
      <c r="XDY275" s="2"/>
      <c r="XDZ275" s="2"/>
      <c r="XEA275" s="2"/>
      <c r="XEB275" s="2"/>
      <c r="XEC275" s="2"/>
      <c r="XED275" s="2"/>
      <c r="XEE275" s="2"/>
      <c r="XEF275" s="2"/>
      <c r="XEG275" s="2"/>
      <c r="XEH275" s="2"/>
      <c r="XEI275" s="2"/>
      <c r="XEJ275" s="2"/>
      <c r="XEK275" s="2"/>
      <c r="XEL275" s="2"/>
      <c r="XEM275" s="2"/>
      <c r="XEN275" s="2"/>
      <c r="XEO275" s="2"/>
      <c r="XEP275" s="2"/>
      <c r="XEQ275" s="2"/>
      <c r="XER275" s="2"/>
      <c r="XES275" s="2"/>
      <c r="XET275" s="2"/>
      <c r="XEU275" s="2"/>
      <c r="XEV275" s="2"/>
      <c r="XEW275" s="2"/>
      <c r="XEX275" s="2"/>
      <c r="XEY275" s="2"/>
      <c r="XEZ275" s="2"/>
    </row>
    <row r="276" spans="2:16380" s="1" customFormat="1" ht="15">
      <c r="B276" s="2"/>
      <c r="C276" s="2"/>
      <c r="D276" s="2"/>
      <c r="E276" s="2"/>
      <c r="XDF276" s="2"/>
      <c r="XDG276" s="2"/>
      <c r="XDH276" s="2"/>
      <c r="XDI276" s="2"/>
      <c r="XDJ276" s="2"/>
      <c r="XDK276" s="2"/>
      <c r="XDL276" s="2"/>
      <c r="XDM276" s="2"/>
      <c r="XDN276" s="2"/>
      <c r="XDO276" s="2"/>
      <c r="XDP276" s="2"/>
      <c r="XDQ276" s="2"/>
      <c r="XDR276" s="2"/>
      <c r="XDS276" s="2"/>
      <c r="XDT276" s="2"/>
      <c r="XDU276" s="2"/>
      <c r="XDV276" s="2"/>
      <c r="XDW276" s="2"/>
      <c r="XDX276" s="2"/>
      <c r="XDY276" s="2"/>
      <c r="XDZ276" s="2"/>
      <c r="XEA276" s="2"/>
      <c r="XEB276" s="2"/>
      <c r="XEC276" s="2"/>
      <c r="XED276" s="2"/>
      <c r="XEE276" s="2"/>
      <c r="XEF276" s="2"/>
      <c r="XEG276" s="2"/>
      <c r="XEH276" s="2"/>
      <c r="XEI276" s="2"/>
      <c r="XEJ276" s="2"/>
      <c r="XEK276" s="2"/>
      <c r="XEL276" s="2"/>
      <c r="XEM276" s="2"/>
      <c r="XEN276" s="2"/>
      <c r="XEO276" s="2"/>
      <c r="XEP276" s="2"/>
      <c r="XEQ276" s="2"/>
      <c r="XER276" s="2"/>
      <c r="XES276" s="2"/>
      <c r="XET276" s="2"/>
      <c r="XEU276" s="2"/>
      <c r="XEV276" s="2"/>
      <c r="XEW276" s="2"/>
      <c r="XEX276" s="2"/>
      <c r="XEY276" s="2"/>
      <c r="XEZ276" s="2"/>
    </row>
    <row r="277" spans="2:16380" s="1" customFormat="1" ht="15">
      <c r="B277" s="2"/>
      <c r="C277" s="2"/>
      <c r="D277" s="2"/>
      <c r="E277" s="2"/>
      <c r="XDF277" s="2"/>
      <c r="XDG277" s="2"/>
      <c r="XDH277" s="2"/>
      <c r="XDI277" s="2"/>
      <c r="XDJ277" s="2"/>
      <c r="XDK277" s="2"/>
      <c r="XDL277" s="2"/>
      <c r="XDM277" s="2"/>
      <c r="XDN277" s="2"/>
      <c r="XDO277" s="2"/>
      <c r="XDP277" s="2"/>
      <c r="XDQ277" s="2"/>
      <c r="XDR277" s="2"/>
      <c r="XDS277" s="2"/>
      <c r="XDT277" s="2"/>
      <c r="XDU277" s="2"/>
      <c r="XDV277" s="2"/>
      <c r="XDW277" s="2"/>
      <c r="XDX277" s="2"/>
      <c r="XDY277" s="2"/>
      <c r="XDZ277" s="2"/>
      <c r="XEA277" s="2"/>
      <c r="XEB277" s="2"/>
      <c r="XEC277" s="2"/>
      <c r="XED277" s="2"/>
      <c r="XEE277" s="2"/>
      <c r="XEF277" s="2"/>
      <c r="XEG277" s="2"/>
      <c r="XEH277" s="2"/>
      <c r="XEI277" s="2"/>
      <c r="XEJ277" s="2"/>
      <c r="XEK277" s="2"/>
      <c r="XEL277" s="2"/>
      <c r="XEM277" s="2"/>
      <c r="XEN277" s="2"/>
      <c r="XEO277" s="2"/>
      <c r="XEP277" s="2"/>
      <c r="XEQ277" s="2"/>
      <c r="XER277" s="2"/>
      <c r="XES277" s="2"/>
      <c r="XET277" s="2"/>
      <c r="XEU277" s="2"/>
      <c r="XEV277" s="2"/>
      <c r="XEW277" s="2"/>
      <c r="XEX277" s="2"/>
      <c r="XEY277" s="2"/>
      <c r="XEZ277" s="2"/>
    </row>
    <row r="278" spans="2:16380" s="1" customFormat="1" ht="15">
      <c r="B278" s="2"/>
      <c r="C278" s="2"/>
      <c r="D278" s="2"/>
      <c r="E278" s="2"/>
      <c r="XDF278" s="2"/>
      <c r="XDG278" s="2"/>
      <c r="XDH278" s="2"/>
      <c r="XDI278" s="2"/>
      <c r="XDJ278" s="2"/>
      <c r="XDK278" s="2"/>
      <c r="XDL278" s="2"/>
      <c r="XDM278" s="2"/>
      <c r="XDN278" s="2"/>
      <c r="XDO278" s="2"/>
      <c r="XDP278" s="2"/>
      <c r="XDQ278" s="2"/>
      <c r="XDR278" s="2"/>
      <c r="XDS278" s="2"/>
      <c r="XDT278" s="2"/>
      <c r="XDU278" s="2"/>
      <c r="XDV278" s="2"/>
      <c r="XDW278" s="2"/>
      <c r="XDX278" s="2"/>
      <c r="XDY278" s="2"/>
      <c r="XDZ278" s="2"/>
      <c r="XEA278" s="2"/>
      <c r="XEB278" s="2"/>
      <c r="XEC278" s="2"/>
      <c r="XED278" s="2"/>
      <c r="XEE278" s="2"/>
      <c r="XEF278" s="2"/>
      <c r="XEG278" s="2"/>
      <c r="XEH278" s="2"/>
      <c r="XEI278" s="2"/>
      <c r="XEJ278" s="2"/>
      <c r="XEK278" s="2"/>
      <c r="XEL278" s="2"/>
      <c r="XEM278" s="2"/>
      <c r="XEN278" s="2"/>
      <c r="XEO278" s="2"/>
      <c r="XEP278" s="2"/>
      <c r="XEQ278" s="2"/>
      <c r="XER278" s="2"/>
      <c r="XES278" s="2"/>
      <c r="XET278" s="2"/>
      <c r="XEU278" s="2"/>
      <c r="XEV278" s="2"/>
      <c r="XEW278" s="2"/>
      <c r="XEX278" s="2"/>
      <c r="XEY278" s="2"/>
      <c r="XEZ278" s="2"/>
    </row>
    <row r="279" spans="2:16380" s="1" customFormat="1" ht="15">
      <c r="B279" s="2"/>
      <c r="C279" s="2"/>
      <c r="D279" s="2"/>
      <c r="E279" s="2"/>
      <c r="XDF279" s="2"/>
      <c r="XDG279" s="2"/>
      <c r="XDH279" s="2"/>
      <c r="XDI279" s="2"/>
      <c r="XDJ279" s="2"/>
      <c r="XDK279" s="2"/>
      <c r="XDL279" s="2"/>
      <c r="XDM279" s="2"/>
      <c r="XDN279" s="2"/>
      <c r="XDO279" s="2"/>
      <c r="XDP279" s="2"/>
      <c r="XDQ279" s="2"/>
      <c r="XDR279" s="2"/>
      <c r="XDS279" s="2"/>
      <c r="XDT279" s="2"/>
      <c r="XDU279" s="2"/>
      <c r="XDV279" s="2"/>
      <c r="XDW279" s="2"/>
      <c r="XDX279" s="2"/>
      <c r="XDY279" s="2"/>
      <c r="XDZ279" s="2"/>
      <c r="XEA279" s="2"/>
      <c r="XEB279" s="2"/>
      <c r="XEC279" s="2"/>
      <c r="XED279" s="2"/>
      <c r="XEE279" s="2"/>
      <c r="XEF279" s="2"/>
      <c r="XEG279" s="2"/>
      <c r="XEH279" s="2"/>
      <c r="XEI279" s="2"/>
      <c r="XEJ279" s="2"/>
      <c r="XEK279" s="2"/>
      <c r="XEL279" s="2"/>
      <c r="XEM279" s="2"/>
      <c r="XEN279" s="2"/>
      <c r="XEO279" s="2"/>
      <c r="XEP279" s="2"/>
      <c r="XEQ279" s="2"/>
      <c r="XER279" s="2"/>
      <c r="XES279" s="2"/>
      <c r="XET279" s="2"/>
      <c r="XEU279" s="2"/>
      <c r="XEV279" s="2"/>
      <c r="XEW279" s="2"/>
      <c r="XEX279" s="2"/>
      <c r="XEY279" s="2"/>
      <c r="XEZ279" s="2"/>
    </row>
    <row r="280" spans="2:16380" s="1" customFormat="1" ht="15">
      <c r="B280" s="2"/>
      <c r="C280" s="2"/>
      <c r="D280" s="2"/>
      <c r="E280" s="2"/>
      <c r="XDF280" s="2"/>
      <c r="XDG280" s="2"/>
      <c r="XDH280" s="2"/>
      <c r="XDI280" s="2"/>
      <c r="XDJ280" s="2"/>
      <c r="XDK280" s="2"/>
      <c r="XDL280" s="2"/>
      <c r="XDM280" s="2"/>
      <c r="XDN280" s="2"/>
      <c r="XDO280" s="2"/>
      <c r="XDP280" s="2"/>
      <c r="XDQ280" s="2"/>
      <c r="XDR280" s="2"/>
      <c r="XDS280" s="2"/>
      <c r="XDT280" s="2"/>
      <c r="XDU280" s="2"/>
      <c r="XDV280" s="2"/>
      <c r="XDW280" s="2"/>
      <c r="XDX280" s="2"/>
      <c r="XDY280" s="2"/>
      <c r="XDZ280" s="2"/>
      <c r="XEA280" s="2"/>
      <c r="XEB280" s="2"/>
      <c r="XEC280" s="2"/>
      <c r="XED280" s="2"/>
      <c r="XEE280" s="2"/>
      <c r="XEF280" s="2"/>
      <c r="XEG280" s="2"/>
      <c r="XEH280" s="2"/>
      <c r="XEI280" s="2"/>
      <c r="XEJ280" s="2"/>
      <c r="XEK280" s="2"/>
      <c r="XEL280" s="2"/>
      <c r="XEM280" s="2"/>
      <c r="XEN280" s="2"/>
      <c r="XEO280" s="2"/>
      <c r="XEP280" s="2"/>
      <c r="XEQ280" s="2"/>
      <c r="XER280" s="2"/>
      <c r="XES280" s="2"/>
      <c r="XET280" s="2"/>
      <c r="XEU280" s="2"/>
      <c r="XEV280" s="2"/>
      <c r="XEW280" s="2"/>
      <c r="XEX280" s="2"/>
      <c r="XEY280" s="2"/>
      <c r="XEZ280" s="2"/>
    </row>
    <row r="281" spans="2:16380" s="1" customFormat="1" ht="15">
      <c r="B281" s="2"/>
      <c r="C281" s="2"/>
      <c r="D281" s="2"/>
      <c r="E281" s="2"/>
      <c r="XDF281" s="2"/>
      <c r="XDG281" s="2"/>
      <c r="XDH281" s="2"/>
      <c r="XDI281" s="2"/>
      <c r="XDJ281" s="2"/>
      <c r="XDK281" s="2"/>
      <c r="XDL281" s="2"/>
      <c r="XDM281" s="2"/>
      <c r="XDN281" s="2"/>
      <c r="XDO281" s="2"/>
      <c r="XDP281" s="2"/>
      <c r="XDQ281" s="2"/>
      <c r="XDR281" s="2"/>
      <c r="XDS281" s="2"/>
      <c r="XDT281" s="2"/>
      <c r="XDU281" s="2"/>
      <c r="XDV281" s="2"/>
      <c r="XDW281" s="2"/>
      <c r="XDX281" s="2"/>
      <c r="XDY281" s="2"/>
      <c r="XDZ281" s="2"/>
      <c r="XEA281" s="2"/>
      <c r="XEB281" s="2"/>
      <c r="XEC281" s="2"/>
      <c r="XED281" s="2"/>
      <c r="XEE281" s="2"/>
      <c r="XEF281" s="2"/>
      <c r="XEG281" s="2"/>
      <c r="XEH281" s="2"/>
      <c r="XEI281" s="2"/>
      <c r="XEJ281" s="2"/>
      <c r="XEK281" s="2"/>
      <c r="XEL281" s="2"/>
      <c r="XEM281" s="2"/>
      <c r="XEN281" s="2"/>
      <c r="XEO281" s="2"/>
      <c r="XEP281" s="2"/>
      <c r="XEQ281" s="2"/>
      <c r="XER281" s="2"/>
      <c r="XES281" s="2"/>
      <c r="XET281" s="2"/>
      <c r="XEU281" s="2"/>
      <c r="XEV281" s="2"/>
      <c r="XEW281" s="2"/>
      <c r="XEX281" s="2"/>
      <c r="XEY281" s="2"/>
      <c r="XEZ281" s="2"/>
    </row>
    <row r="282" spans="2:16380" s="1" customFormat="1" ht="15">
      <c r="B282" s="2"/>
      <c r="C282" s="2"/>
      <c r="D282" s="2"/>
      <c r="E282" s="2"/>
      <c r="XDF282" s="2"/>
      <c r="XDG282" s="2"/>
      <c r="XDH282" s="2"/>
      <c r="XDI282" s="2"/>
      <c r="XDJ282" s="2"/>
      <c r="XDK282" s="2"/>
      <c r="XDL282" s="2"/>
      <c r="XDM282" s="2"/>
      <c r="XDN282" s="2"/>
      <c r="XDO282" s="2"/>
      <c r="XDP282" s="2"/>
      <c r="XDQ282" s="2"/>
      <c r="XDR282" s="2"/>
      <c r="XDS282" s="2"/>
      <c r="XDT282" s="2"/>
      <c r="XDU282" s="2"/>
      <c r="XDV282" s="2"/>
      <c r="XDW282" s="2"/>
      <c r="XDX282" s="2"/>
      <c r="XDY282" s="2"/>
      <c r="XDZ282" s="2"/>
      <c r="XEA282" s="2"/>
      <c r="XEB282" s="2"/>
      <c r="XEC282" s="2"/>
      <c r="XED282" s="2"/>
      <c r="XEE282" s="2"/>
      <c r="XEF282" s="2"/>
      <c r="XEG282" s="2"/>
      <c r="XEH282" s="2"/>
      <c r="XEI282" s="2"/>
      <c r="XEJ282" s="2"/>
      <c r="XEK282" s="2"/>
      <c r="XEL282" s="2"/>
      <c r="XEM282" s="2"/>
      <c r="XEN282" s="2"/>
      <c r="XEO282" s="2"/>
      <c r="XEP282" s="2"/>
      <c r="XEQ282" s="2"/>
      <c r="XER282" s="2"/>
      <c r="XES282" s="2"/>
      <c r="XET282" s="2"/>
      <c r="XEU282" s="2"/>
      <c r="XEV282" s="2"/>
      <c r="XEW282" s="2"/>
      <c r="XEX282" s="2"/>
      <c r="XEY282" s="2"/>
      <c r="XEZ282" s="2"/>
    </row>
    <row r="283" spans="2:16380" s="1" customFormat="1" ht="15">
      <c r="B283" s="2"/>
      <c r="C283" s="2"/>
      <c r="D283" s="2"/>
      <c r="E283" s="2"/>
      <c r="XDF283" s="2"/>
      <c r="XDG283" s="2"/>
      <c r="XDH283" s="2"/>
      <c r="XDI283" s="2"/>
      <c r="XDJ283" s="2"/>
      <c r="XDK283" s="2"/>
      <c r="XDL283" s="2"/>
      <c r="XDM283" s="2"/>
      <c r="XDN283" s="2"/>
      <c r="XDO283" s="2"/>
      <c r="XDP283" s="2"/>
      <c r="XDQ283" s="2"/>
      <c r="XDR283" s="2"/>
      <c r="XDS283" s="2"/>
      <c r="XDT283" s="2"/>
      <c r="XDU283" s="2"/>
      <c r="XDV283" s="2"/>
      <c r="XDW283" s="2"/>
      <c r="XDX283" s="2"/>
      <c r="XDY283" s="2"/>
      <c r="XDZ283" s="2"/>
      <c r="XEA283" s="2"/>
      <c r="XEB283" s="2"/>
      <c r="XEC283" s="2"/>
      <c r="XED283" s="2"/>
      <c r="XEE283" s="2"/>
      <c r="XEF283" s="2"/>
      <c r="XEG283" s="2"/>
      <c r="XEH283" s="2"/>
      <c r="XEI283" s="2"/>
      <c r="XEJ283" s="2"/>
      <c r="XEK283" s="2"/>
      <c r="XEL283" s="2"/>
      <c r="XEM283" s="2"/>
      <c r="XEN283" s="2"/>
      <c r="XEO283" s="2"/>
      <c r="XEP283" s="2"/>
      <c r="XEQ283" s="2"/>
      <c r="XER283" s="2"/>
      <c r="XES283" s="2"/>
      <c r="XET283" s="2"/>
      <c r="XEU283" s="2"/>
      <c r="XEV283" s="2"/>
      <c r="XEW283" s="2"/>
      <c r="XEX283" s="2"/>
      <c r="XEY283" s="2"/>
      <c r="XEZ283" s="2"/>
    </row>
    <row r="284" spans="2:16380" s="1" customFormat="1" ht="15">
      <c r="B284" s="2"/>
      <c r="C284" s="2"/>
      <c r="D284" s="2"/>
      <c r="E284" s="2"/>
      <c r="XDF284" s="2"/>
      <c r="XDG284" s="2"/>
      <c r="XDH284" s="2"/>
      <c r="XDI284" s="2"/>
      <c r="XDJ284" s="2"/>
      <c r="XDK284" s="2"/>
      <c r="XDL284" s="2"/>
      <c r="XDM284" s="2"/>
      <c r="XDN284" s="2"/>
      <c r="XDO284" s="2"/>
      <c r="XDP284" s="2"/>
      <c r="XDQ284" s="2"/>
      <c r="XDR284" s="2"/>
      <c r="XDS284" s="2"/>
      <c r="XDT284" s="2"/>
      <c r="XDU284" s="2"/>
      <c r="XDV284" s="2"/>
      <c r="XDW284" s="2"/>
      <c r="XDX284" s="2"/>
      <c r="XDY284" s="2"/>
      <c r="XDZ284" s="2"/>
      <c r="XEA284" s="2"/>
      <c r="XEB284" s="2"/>
      <c r="XEC284" s="2"/>
      <c r="XED284" s="2"/>
      <c r="XEE284" s="2"/>
      <c r="XEF284" s="2"/>
      <c r="XEG284" s="2"/>
      <c r="XEH284" s="2"/>
      <c r="XEI284" s="2"/>
      <c r="XEJ284" s="2"/>
      <c r="XEK284" s="2"/>
      <c r="XEL284" s="2"/>
      <c r="XEM284" s="2"/>
      <c r="XEN284" s="2"/>
      <c r="XEO284" s="2"/>
      <c r="XEP284" s="2"/>
      <c r="XEQ284" s="2"/>
      <c r="XER284" s="2"/>
      <c r="XES284" s="2"/>
      <c r="XET284" s="2"/>
      <c r="XEU284" s="2"/>
      <c r="XEV284" s="2"/>
      <c r="XEW284" s="2"/>
      <c r="XEX284" s="2"/>
      <c r="XEY284" s="2"/>
      <c r="XEZ284" s="2"/>
    </row>
    <row r="285" spans="2:16380" s="1" customFormat="1" ht="15">
      <c r="B285" s="2"/>
      <c r="C285" s="2"/>
      <c r="D285" s="2"/>
      <c r="E285" s="2"/>
      <c r="XDF285" s="2"/>
      <c r="XDG285" s="2"/>
      <c r="XDH285" s="2"/>
      <c r="XDI285" s="2"/>
      <c r="XDJ285" s="2"/>
      <c r="XDK285" s="2"/>
      <c r="XDL285" s="2"/>
      <c r="XDM285" s="2"/>
      <c r="XDN285" s="2"/>
      <c r="XDO285" s="2"/>
      <c r="XDP285" s="2"/>
      <c r="XDQ285" s="2"/>
      <c r="XDR285" s="2"/>
      <c r="XDS285" s="2"/>
      <c r="XDT285" s="2"/>
      <c r="XDU285" s="2"/>
      <c r="XDV285" s="2"/>
      <c r="XDW285" s="2"/>
      <c r="XDX285" s="2"/>
      <c r="XDY285" s="2"/>
      <c r="XDZ285" s="2"/>
      <c r="XEA285" s="2"/>
      <c r="XEB285" s="2"/>
      <c r="XEC285" s="2"/>
      <c r="XED285" s="2"/>
      <c r="XEE285" s="2"/>
      <c r="XEF285" s="2"/>
      <c r="XEG285" s="2"/>
      <c r="XEH285" s="2"/>
      <c r="XEI285" s="2"/>
      <c r="XEJ285" s="2"/>
      <c r="XEK285" s="2"/>
      <c r="XEL285" s="2"/>
      <c r="XEM285" s="2"/>
      <c r="XEN285" s="2"/>
      <c r="XEO285" s="2"/>
      <c r="XEP285" s="2"/>
      <c r="XEQ285" s="2"/>
      <c r="XER285" s="2"/>
      <c r="XES285" s="2"/>
      <c r="XET285" s="2"/>
      <c r="XEU285" s="2"/>
      <c r="XEV285" s="2"/>
      <c r="XEW285" s="2"/>
      <c r="XEX285" s="2"/>
      <c r="XEY285" s="2"/>
      <c r="XEZ285" s="2"/>
    </row>
    <row r="286" spans="2:16380" s="1" customFormat="1" ht="15">
      <c r="B286" s="2"/>
      <c r="C286" s="2"/>
      <c r="D286" s="2"/>
      <c r="E286" s="2"/>
      <c r="XDF286" s="2"/>
      <c r="XDG286" s="2"/>
      <c r="XDH286" s="2"/>
      <c r="XDI286" s="2"/>
      <c r="XDJ286" s="2"/>
      <c r="XDK286" s="2"/>
      <c r="XDL286" s="2"/>
      <c r="XDM286" s="2"/>
      <c r="XDN286" s="2"/>
      <c r="XDO286" s="2"/>
      <c r="XDP286" s="2"/>
      <c r="XDQ286" s="2"/>
      <c r="XDR286" s="2"/>
      <c r="XDS286" s="2"/>
      <c r="XDT286" s="2"/>
      <c r="XDU286" s="2"/>
      <c r="XDV286" s="2"/>
      <c r="XDW286" s="2"/>
      <c r="XDX286" s="2"/>
      <c r="XDY286" s="2"/>
      <c r="XDZ286" s="2"/>
      <c r="XEA286" s="2"/>
      <c r="XEB286" s="2"/>
      <c r="XEC286" s="2"/>
      <c r="XED286" s="2"/>
      <c r="XEE286" s="2"/>
      <c r="XEF286" s="2"/>
      <c r="XEG286" s="2"/>
      <c r="XEH286" s="2"/>
      <c r="XEI286" s="2"/>
      <c r="XEJ286" s="2"/>
      <c r="XEK286" s="2"/>
      <c r="XEL286" s="2"/>
      <c r="XEM286" s="2"/>
      <c r="XEN286" s="2"/>
      <c r="XEO286" s="2"/>
      <c r="XEP286" s="2"/>
      <c r="XEQ286" s="2"/>
      <c r="XER286" s="2"/>
      <c r="XES286" s="2"/>
      <c r="XET286" s="2"/>
      <c r="XEU286" s="2"/>
      <c r="XEV286" s="2"/>
      <c r="XEW286" s="2"/>
      <c r="XEX286" s="2"/>
      <c r="XEY286" s="2"/>
      <c r="XEZ286" s="2"/>
    </row>
    <row r="287" spans="2:16380" s="1" customFormat="1" ht="15">
      <c r="B287" s="2"/>
      <c r="C287" s="2"/>
      <c r="D287" s="2"/>
      <c r="E287" s="2"/>
      <c r="XDF287" s="2"/>
      <c r="XDG287" s="2"/>
      <c r="XDH287" s="2"/>
      <c r="XDI287" s="2"/>
      <c r="XDJ287" s="2"/>
      <c r="XDK287" s="2"/>
      <c r="XDL287" s="2"/>
      <c r="XDM287" s="2"/>
      <c r="XDN287" s="2"/>
      <c r="XDO287" s="2"/>
      <c r="XDP287" s="2"/>
      <c r="XDQ287" s="2"/>
      <c r="XDR287" s="2"/>
      <c r="XDS287" s="2"/>
      <c r="XDT287" s="2"/>
      <c r="XDU287" s="2"/>
      <c r="XDV287" s="2"/>
      <c r="XDW287" s="2"/>
      <c r="XDX287" s="2"/>
      <c r="XDY287" s="2"/>
      <c r="XDZ287" s="2"/>
      <c r="XEA287" s="2"/>
      <c r="XEB287" s="2"/>
      <c r="XEC287" s="2"/>
      <c r="XED287" s="2"/>
      <c r="XEE287" s="2"/>
      <c r="XEF287" s="2"/>
      <c r="XEG287" s="2"/>
      <c r="XEH287" s="2"/>
      <c r="XEI287" s="2"/>
      <c r="XEJ287" s="2"/>
      <c r="XEK287" s="2"/>
      <c r="XEL287" s="2"/>
      <c r="XEM287" s="2"/>
      <c r="XEN287" s="2"/>
      <c r="XEO287" s="2"/>
      <c r="XEP287" s="2"/>
      <c r="XEQ287" s="2"/>
      <c r="XER287" s="2"/>
      <c r="XES287" s="2"/>
      <c r="XET287" s="2"/>
      <c r="XEU287" s="2"/>
      <c r="XEV287" s="2"/>
      <c r="XEW287" s="2"/>
      <c r="XEX287" s="2"/>
      <c r="XEY287" s="2"/>
      <c r="XEZ287" s="2"/>
    </row>
    <row r="288" spans="2:16380" s="1" customFormat="1" ht="15">
      <c r="B288" s="2"/>
      <c r="C288" s="2"/>
      <c r="D288" s="2"/>
      <c r="E288" s="2"/>
      <c r="XDF288" s="2"/>
      <c r="XDG288" s="2"/>
      <c r="XDH288" s="2"/>
      <c r="XDI288" s="2"/>
      <c r="XDJ288" s="2"/>
      <c r="XDK288" s="2"/>
      <c r="XDL288" s="2"/>
      <c r="XDM288" s="2"/>
      <c r="XDN288" s="2"/>
      <c r="XDO288" s="2"/>
      <c r="XDP288" s="2"/>
      <c r="XDQ288" s="2"/>
      <c r="XDR288" s="2"/>
      <c r="XDS288" s="2"/>
      <c r="XDT288" s="2"/>
      <c r="XDU288" s="2"/>
      <c r="XDV288" s="2"/>
      <c r="XDW288" s="2"/>
      <c r="XDX288" s="2"/>
      <c r="XDY288" s="2"/>
      <c r="XDZ288" s="2"/>
      <c r="XEA288" s="2"/>
      <c r="XEB288" s="2"/>
      <c r="XEC288" s="2"/>
      <c r="XED288" s="2"/>
      <c r="XEE288" s="2"/>
      <c r="XEF288" s="2"/>
      <c r="XEG288" s="2"/>
      <c r="XEH288" s="2"/>
      <c r="XEI288" s="2"/>
      <c r="XEJ288" s="2"/>
      <c r="XEK288" s="2"/>
      <c r="XEL288" s="2"/>
      <c r="XEM288" s="2"/>
      <c r="XEN288" s="2"/>
      <c r="XEO288" s="2"/>
      <c r="XEP288" s="2"/>
      <c r="XEQ288" s="2"/>
      <c r="XER288" s="2"/>
      <c r="XES288" s="2"/>
      <c r="XET288" s="2"/>
      <c r="XEU288" s="2"/>
      <c r="XEV288" s="2"/>
      <c r="XEW288" s="2"/>
      <c r="XEX288" s="2"/>
      <c r="XEY288" s="2"/>
      <c r="XEZ288" s="2"/>
    </row>
    <row r="289" spans="2:16380" s="1" customFormat="1" ht="15">
      <c r="B289" s="2"/>
      <c r="C289" s="2"/>
      <c r="D289" s="2"/>
      <c r="E289" s="2"/>
      <c r="XDF289" s="2"/>
      <c r="XDG289" s="2"/>
      <c r="XDH289" s="2"/>
      <c r="XDI289" s="2"/>
      <c r="XDJ289" s="2"/>
      <c r="XDK289" s="2"/>
      <c r="XDL289" s="2"/>
      <c r="XDM289" s="2"/>
      <c r="XDN289" s="2"/>
      <c r="XDO289" s="2"/>
      <c r="XDP289" s="2"/>
      <c r="XDQ289" s="2"/>
      <c r="XDR289" s="2"/>
      <c r="XDS289" s="2"/>
      <c r="XDT289" s="2"/>
      <c r="XDU289" s="2"/>
      <c r="XDV289" s="2"/>
      <c r="XDW289" s="2"/>
      <c r="XDX289" s="2"/>
      <c r="XDY289" s="2"/>
      <c r="XDZ289" s="2"/>
      <c r="XEA289" s="2"/>
      <c r="XEB289" s="2"/>
      <c r="XEC289" s="2"/>
      <c r="XED289" s="2"/>
      <c r="XEE289" s="2"/>
      <c r="XEF289" s="2"/>
      <c r="XEG289" s="2"/>
      <c r="XEH289" s="2"/>
      <c r="XEI289" s="2"/>
      <c r="XEJ289" s="2"/>
      <c r="XEK289" s="2"/>
      <c r="XEL289" s="2"/>
      <c r="XEM289" s="2"/>
      <c r="XEN289" s="2"/>
      <c r="XEO289" s="2"/>
      <c r="XEP289" s="2"/>
      <c r="XEQ289" s="2"/>
      <c r="XER289" s="2"/>
      <c r="XES289" s="2"/>
      <c r="XET289" s="2"/>
      <c r="XEU289" s="2"/>
      <c r="XEV289" s="2"/>
      <c r="XEW289" s="2"/>
      <c r="XEX289" s="2"/>
      <c r="XEY289" s="2"/>
      <c r="XEZ289" s="2"/>
    </row>
    <row r="290" spans="2:16380" s="1" customFormat="1" ht="15">
      <c r="B290" s="2"/>
      <c r="C290" s="2"/>
      <c r="D290" s="2"/>
      <c r="E290" s="2"/>
      <c r="XDF290" s="2"/>
      <c r="XDG290" s="2"/>
      <c r="XDH290" s="2"/>
      <c r="XDI290" s="2"/>
      <c r="XDJ290" s="2"/>
      <c r="XDK290" s="2"/>
      <c r="XDL290" s="2"/>
      <c r="XDM290" s="2"/>
      <c r="XDN290" s="2"/>
      <c r="XDO290" s="2"/>
      <c r="XDP290" s="2"/>
      <c r="XDQ290" s="2"/>
      <c r="XDR290" s="2"/>
      <c r="XDS290" s="2"/>
      <c r="XDT290" s="2"/>
      <c r="XDU290" s="2"/>
      <c r="XDV290" s="2"/>
      <c r="XDW290" s="2"/>
      <c r="XDX290" s="2"/>
      <c r="XDY290" s="2"/>
      <c r="XDZ290" s="2"/>
      <c r="XEA290" s="2"/>
      <c r="XEB290" s="2"/>
      <c r="XEC290" s="2"/>
      <c r="XED290" s="2"/>
      <c r="XEE290" s="2"/>
      <c r="XEF290" s="2"/>
      <c r="XEG290" s="2"/>
      <c r="XEH290" s="2"/>
      <c r="XEI290" s="2"/>
      <c r="XEJ290" s="2"/>
      <c r="XEK290" s="2"/>
      <c r="XEL290" s="2"/>
      <c r="XEM290" s="2"/>
      <c r="XEN290" s="2"/>
      <c r="XEO290" s="2"/>
      <c r="XEP290" s="2"/>
      <c r="XEQ290" s="2"/>
      <c r="XER290" s="2"/>
      <c r="XES290" s="2"/>
      <c r="XET290" s="2"/>
      <c r="XEU290" s="2"/>
      <c r="XEV290" s="2"/>
      <c r="XEW290" s="2"/>
      <c r="XEX290" s="2"/>
      <c r="XEY290" s="2"/>
      <c r="XEZ290" s="2"/>
    </row>
    <row r="291" spans="2:16380" s="1" customFormat="1" ht="15">
      <c r="B291" s="2"/>
      <c r="C291" s="2"/>
      <c r="D291" s="2"/>
      <c r="E291" s="2"/>
      <c r="XDF291" s="2"/>
      <c r="XDG291" s="2"/>
      <c r="XDH291" s="2"/>
      <c r="XDI291" s="2"/>
      <c r="XDJ291" s="2"/>
      <c r="XDK291" s="2"/>
      <c r="XDL291" s="2"/>
      <c r="XDM291" s="2"/>
      <c r="XDN291" s="2"/>
      <c r="XDO291" s="2"/>
      <c r="XDP291" s="2"/>
      <c r="XDQ291" s="2"/>
      <c r="XDR291" s="2"/>
      <c r="XDS291" s="2"/>
      <c r="XDT291" s="2"/>
      <c r="XDU291" s="2"/>
      <c r="XDV291" s="2"/>
      <c r="XDW291" s="2"/>
      <c r="XDX291" s="2"/>
      <c r="XDY291" s="2"/>
      <c r="XDZ291" s="2"/>
      <c r="XEA291" s="2"/>
      <c r="XEB291" s="2"/>
      <c r="XEC291" s="2"/>
      <c r="XED291" s="2"/>
      <c r="XEE291" s="2"/>
      <c r="XEF291" s="2"/>
      <c r="XEG291" s="2"/>
      <c r="XEH291" s="2"/>
      <c r="XEI291" s="2"/>
      <c r="XEJ291" s="2"/>
      <c r="XEK291" s="2"/>
      <c r="XEL291" s="2"/>
      <c r="XEM291" s="2"/>
      <c r="XEN291" s="2"/>
      <c r="XEO291" s="2"/>
      <c r="XEP291" s="2"/>
      <c r="XEQ291" s="2"/>
      <c r="XER291" s="2"/>
      <c r="XES291" s="2"/>
      <c r="XET291" s="2"/>
      <c r="XEU291" s="2"/>
      <c r="XEV291" s="2"/>
      <c r="XEW291" s="2"/>
      <c r="XEX291" s="2"/>
      <c r="XEY291" s="2"/>
      <c r="XEZ291" s="2"/>
    </row>
    <row r="292" spans="2:16380" s="1" customFormat="1" ht="15">
      <c r="B292" s="2"/>
      <c r="C292" s="2"/>
      <c r="D292" s="2"/>
      <c r="E292" s="2"/>
      <c r="XDF292" s="2"/>
      <c r="XDG292" s="2"/>
      <c r="XDH292" s="2"/>
      <c r="XDI292" s="2"/>
      <c r="XDJ292" s="2"/>
      <c r="XDK292" s="2"/>
      <c r="XDL292" s="2"/>
      <c r="XDM292" s="2"/>
      <c r="XDN292" s="2"/>
      <c r="XDO292" s="2"/>
      <c r="XDP292" s="2"/>
      <c r="XDQ292" s="2"/>
      <c r="XDR292" s="2"/>
      <c r="XDS292" s="2"/>
      <c r="XDT292" s="2"/>
      <c r="XDU292" s="2"/>
      <c r="XDV292" s="2"/>
      <c r="XDW292" s="2"/>
      <c r="XDX292" s="2"/>
      <c r="XDY292" s="2"/>
      <c r="XDZ292" s="2"/>
      <c r="XEA292" s="2"/>
      <c r="XEB292" s="2"/>
      <c r="XEC292" s="2"/>
      <c r="XED292" s="2"/>
      <c r="XEE292" s="2"/>
      <c r="XEF292" s="2"/>
      <c r="XEG292" s="2"/>
      <c r="XEH292" s="2"/>
      <c r="XEI292" s="2"/>
      <c r="XEJ292" s="2"/>
      <c r="XEK292" s="2"/>
      <c r="XEL292" s="2"/>
      <c r="XEM292" s="2"/>
      <c r="XEN292" s="2"/>
      <c r="XEO292" s="2"/>
      <c r="XEP292" s="2"/>
      <c r="XEQ292" s="2"/>
      <c r="XER292" s="2"/>
      <c r="XES292" s="2"/>
      <c r="XET292" s="2"/>
      <c r="XEU292" s="2"/>
      <c r="XEV292" s="2"/>
      <c r="XEW292" s="2"/>
      <c r="XEX292" s="2"/>
      <c r="XEY292" s="2"/>
      <c r="XEZ292" s="2"/>
    </row>
    <row r="293" spans="2:16380" s="1" customFormat="1" ht="15">
      <c r="B293" s="2"/>
      <c r="C293" s="2"/>
      <c r="D293" s="2"/>
      <c r="E293" s="2"/>
      <c r="XDF293" s="2"/>
      <c r="XDG293" s="2"/>
      <c r="XDH293" s="2"/>
      <c r="XDI293" s="2"/>
      <c r="XDJ293" s="2"/>
      <c r="XDK293" s="2"/>
      <c r="XDL293" s="2"/>
      <c r="XDM293" s="2"/>
      <c r="XDN293" s="2"/>
      <c r="XDO293" s="2"/>
      <c r="XDP293" s="2"/>
      <c r="XDQ293" s="2"/>
      <c r="XDR293" s="2"/>
      <c r="XDS293" s="2"/>
      <c r="XDT293" s="2"/>
      <c r="XDU293" s="2"/>
      <c r="XDV293" s="2"/>
      <c r="XDW293" s="2"/>
      <c r="XDX293" s="2"/>
      <c r="XDY293" s="2"/>
      <c r="XDZ293" s="2"/>
      <c r="XEA293" s="2"/>
      <c r="XEB293" s="2"/>
      <c r="XEC293" s="2"/>
      <c r="XED293" s="2"/>
      <c r="XEE293" s="2"/>
      <c r="XEF293" s="2"/>
      <c r="XEG293" s="2"/>
      <c r="XEH293" s="2"/>
      <c r="XEI293" s="2"/>
      <c r="XEJ293" s="2"/>
      <c r="XEK293" s="2"/>
      <c r="XEL293" s="2"/>
      <c r="XEM293" s="2"/>
      <c r="XEN293" s="2"/>
      <c r="XEO293" s="2"/>
      <c r="XEP293" s="2"/>
      <c r="XEQ293" s="2"/>
      <c r="XER293" s="2"/>
      <c r="XES293" s="2"/>
      <c r="XET293" s="2"/>
      <c r="XEU293" s="2"/>
      <c r="XEV293" s="2"/>
      <c r="XEW293" s="2"/>
      <c r="XEX293" s="2"/>
      <c r="XEY293" s="2"/>
      <c r="XEZ293" s="2"/>
    </row>
    <row r="294" spans="2:16380" s="1" customFormat="1" ht="15">
      <c r="B294" s="2"/>
      <c r="C294" s="2"/>
      <c r="D294" s="2"/>
      <c r="E294" s="2"/>
      <c r="XDF294" s="2"/>
      <c r="XDG294" s="2"/>
      <c r="XDH294" s="2"/>
      <c r="XDI294" s="2"/>
      <c r="XDJ294" s="2"/>
      <c r="XDK294" s="2"/>
      <c r="XDL294" s="2"/>
      <c r="XDM294" s="2"/>
      <c r="XDN294" s="2"/>
      <c r="XDO294" s="2"/>
      <c r="XDP294" s="2"/>
      <c r="XDQ294" s="2"/>
      <c r="XDR294" s="2"/>
      <c r="XDS294" s="2"/>
      <c r="XDT294" s="2"/>
      <c r="XDU294" s="2"/>
      <c r="XDV294" s="2"/>
      <c r="XDW294" s="2"/>
      <c r="XDX294" s="2"/>
      <c r="XDY294" s="2"/>
      <c r="XDZ294" s="2"/>
      <c r="XEA294" s="2"/>
      <c r="XEB294" s="2"/>
      <c r="XEC294" s="2"/>
      <c r="XED294" s="2"/>
      <c r="XEE294" s="2"/>
      <c r="XEF294" s="2"/>
      <c r="XEG294" s="2"/>
      <c r="XEH294" s="2"/>
      <c r="XEI294" s="2"/>
      <c r="XEJ294" s="2"/>
      <c r="XEK294" s="2"/>
      <c r="XEL294" s="2"/>
      <c r="XEM294" s="2"/>
      <c r="XEN294" s="2"/>
      <c r="XEO294" s="2"/>
      <c r="XEP294" s="2"/>
      <c r="XEQ294" s="2"/>
      <c r="XER294" s="2"/>
      <c r="XES294" s="2"/>
      <c r="XET294" s="2"/>
      <c r="XEU294" s="2"/>
      <c r="XEV294" s="2"/>
      <c r="XEW294" s="2"/>
      <c r="XEX294" s="2"/>
      <c r="XEY294" s="2"/>
      <c r="XEZ294" s="2"/>
    </row>
    <row r="295" spans="2:16380" s="1" customFormat="1" ht="15">
      <c r="B295" s="2"/>
      <c r="C295" s="2"/>
      <c r="D295" s="2"/>
      <c r="E295" s="2"/>
      <c r="XDF295" s="2"/>
      <c r="XDG295" s="2"/>
      <c r="XDH295" s="2"/>
      <c r="XDI295" s="2"/>
      <c r="XDJ295" s="2"/>
      <c r="XDK295" s="2"/>
      <c r="XDL295" s="2"/>
      <c r="XDM295" s="2"/>
      <c r="XDN295" s="2"/>
      <c r="XDO295" s="2"/>
      <c r="XDP295" s="2"/>
      <c r="XDQ295" s="2"/>
      <c r="XDR295" s="2"/>
      <c r="XDS295" s="2"/>
      <c r="XDT295" s="2"/>
      <c r="XDU295" s="2"/>
      <c r="XDV295" s="2"/>
      <c r="XDW295" s="2"/>
      <c r="XDX295" s="2"/>
      <c r="XDY295" s="2"/>
      <c r="XDZ295" s="2"/>
      <c r="XEA295" s="2"/>
      <c r="XEB295" s="2"/>
      <c r="XEC295" s="2"/>
      <c r="XED295" s="2"/>
      <c r="XEE295" s="2"/>
      <c r="XEF295" s="2"/>
      <c r="XEG295" s="2"/>
      <c r="XEH295" s="2"/>
      <c r="XEI295" s="2"/>
      <c r="XEJ295" s="2"/>
      <c r="XEK295" s="2"/>
      <c r="XEL295" s="2"/>
      <c r="XEM295" s="2"/>
      <c r="XEN295" s="2"/>
      <c r="XEO295" s="2"/>
      <c r="XEP295" s="2"/>
      <c r="XEQ295" s="2"/>
      <c r="XER295" s="2"/>
      <c r="XES295" s="2"/>
      <c r="XET295" s="2"/>
      <c r="XEU295" s="2"/>
      <c r="XEV295" s="2"/>
      <c r="XEW295" s="2"/>
      <c r="XEX295" s="2"/>
      <c r="XEY295" s="2"/>
      <c r="XEZ295" s="2"/>
    </row>
    <row r="296" spans="2:16380" s="1" customFormat="1" ht="15">
      <c r="B296" s="2"/>
      <c r="C296" s="2"/>
      <c r="D296" s="2"/>
      <c r="E296" s="2"/>
      <c r="XDF296" s="2"/>
      <c r="XDG296" s="2"/>
      <c r="XDH296" s="2"/>
      <c r="XDI296" s="2"/>
      <c r="XDJ296" s="2"/>
      <c r="XDK296" s="2"/>
      <c r="XDL296" s="2"/>
      <c r="XDM296" s="2"/>
      <c r="XDN296" s="2"/>
      <c r="XDO296" s="2"/>
      <c r="XDP296" s="2"/>
      <c r="XDQ296" s="2"/>
      <c r="XDR296" s="2"/>
      <c r="XDS296" s="2"/>
      <c r="XDT296" s="2"/>
      <c r="XDU296" s="2"/>
      <c r="XDV296" s="2"/>
      <c r="XDW296" s="2"/>
      <c r="XDX296" s="2"/>
      <c r="XDY296" s="2"/>
      <c r="XDZ296" s="2"/>
      <c r="XEA296" s="2"/>
      <c r="XEB296" s="2"/>
      <c r="XEC296" s="2"/>
      <c r="XED296" s="2"/>
      <c r="XEE296" s="2"/>
      <c r="XEF296" s="2"/>
      <c r="XEG296" s="2"/>
      <c r="XEH296" s="2"/>
      <c r="XEI296" s="2"/>
      <c r="XEJ296" s="2"/>
      <c r="XEK296" s="2"/>
      <c r="XEL296" s="2"/>
      <c r="XEM296" s="2"/>
      <c r="XEN296" s="2"/>
      <c r="XEO296" s="2"/>
      <c r="XEP296" s="2"/>
      <c r="XEQ296" s="2"/>
      <c r="XER296" s="2"/>
      <c r="XES296" s="2"/>
      <c r="XET296" s="2"/>
      <c r="XEU296" s="2"/>
      <c r="XEV296" s="2"/>
      <c r="XEW296" s="2"/>
      <c r="XEX296" s="2"/>
      <c r="XEY296" s="2"/>
      <c r="XEZ296" s="2"/>
    </row>
    <row r="297" spans="2:16380" s="1" customFormat="1" ht="15">
      <c r="B297" s="2"/>
      <c r="C297" s="2"/>
      <c r="D297" s="2"/>
      <c r="E297" s="2"/>
      <c r="XDF297" s="2"/>
      <c r="XDG297" s="2"/>
      <c r="XDH297" s="2"/>
      <c r="XDI297" s="2"/>
      <c r="XDJ297" s="2"/>
      <c r="XDK297" s="2"/>
      <c r="XDL297" s="2"/>
      <c r="XDM297" s="2"/>
      <c r="XDN297" s="2"/>
      <c r="XDO297" s="2"/>
      <c r="XDP297" s="2"/>
      <c r="XDQ297" s="2"/>
      <c r="XDR297" s="2"/>
      <c r="XDS297" s="2"/>
      <c r="XDT297" s="2"/>
      <c r="XDU297" s="2"/>
      <c r="XDV297" s="2"/>
      <c r="XDW297" s="2"/>
      <c r="XDX297" s="2"/>
      <c r="XDY297" s="2"/>
      <c r="XDZ297" s="2"/>
      <c r="XEA297" s="2"/>
      <c r="XEB297" s="2"/>
      <c r="XEC297" s="2"/>
      <c r="XED297" s="2"/>
      <c r="XEE297" s="2"/>
      <c r="XEF297" s="2"/>
      <c r="XEG297" s="2"/>
      <c r="XEH297" s="2"/>
      <c r="XEI297" s="2"/>
      <c r="XEJ297" s="2"/>
      <c r="XEK297" s="2"/>
      <c r="XEL297" s="2"/>
      <c r="XEM297" s="2"/>
      <c r="XEN297" s="2"/>
      <c r="XEO297" s="2"/>
      <c r="XEP297" s="2"/>
      <c r="XEQ297" s="2"/>
      <c r="XER297" s="2"/>
      <c r="XES297" s="2"/>
      <c r="XET297" s="2"/>
      <c r="XEU297" s="2"/>
      <c r="XEV297" s="2"/>
      <c r="XEW297" s="2"/>
      <c r="XEX297" s="2"/>
      <c r="XEY297" s="2"/>
      <c r="XEZ297" s="2"/>
    </row>
    <row r="298" spans="2:16380" s="1" customFormat="1" ht="15">
      <c r="B298" s="2"/>
      <c r="C298" s="2"/>
      <c r="D298" s="2"/>
      <c r="E298" s="2"/>
      <c r="XDF298" s="2"/>
      <c r="XDG298" s="2"/>
      <c r="XDH298" s="2"/>
      <c r="XDI298" s="2"/>
      <c r="XDJ298" s="2"/>
      <c r="XDK298" s="2"/>
      <c r="XDL298" s="2"/>
      <c r="XDM298" s="2"/>
      <c r="XDN298" s="2"/>
      <c r="XDO298" s="2"/>
      <c r="XDP298" s="2"/>
      <c r="XDQ298" s="2"/>
      <c r="XDR298" s="2"/>
      <c r="XDS298" s="2"/>
      <c r="XDT298" s="2"/>
      <c r="XDU298" s="2"/>
      <c r="XDV298" s="2"/>
      <c r="XDW298" s="2"/>
      <c r="XDX298" s="2"/>
      <c r="XDY298" s="2"/>
      <c r="XDZ298" s="2"/>
      <c r="XEA298" s="2"/>
      <c r="XEB298" s="2"/>
      <c r="XEC298" s="2"/>
      <c r="XED298" s="2"/>
      <c r="XEE298" s="2"/>
      <c r="XEF298" s="2"/>
      <c r="XEG298" s="2"/>
      <c r="XEH298" s="2"/>
      <c r="XEI298" s="2"/>
      <c r="XEJ298" s="2"/>
      <c r="XEK298" s="2"/>
      <c r="XEL298" s="2"/>
      <c r="XEM298" s="2"/>
      <c r="XEN298" s="2"/>
      <c r="XEO298" s="2"/>
      <c r="XEP298" s="2"/>
      <c r="XEQ298" s="2"/>
      <c r="XER298" s="2"/>
      <c r="XES298" s="2"/>
      <c r="XET298" s="2"/>
      <c r="XEU298" s="2"/>
      <c r="XEV298" s="2"/>
      <c r="XEW298" s="2"/>
      <c r="XEX298" s="2"/>
      <c r="XEY298" s="2"/>
      <c r="XEZ298" s="2"/>
    </row>
    <row r="299" spans="2:16380" s="1" customFormat="1" ht="15">
      <c r="B299" s="2"/>
      <c r="C299" s="2"/>
      <c r="D299" s="2"/>
      <c r="E299" s="2"/>
      <c r="XDF299" s="2"/>
      <c r="XDG299" s="2"/>
      <c r="XDH299" s="2"/>
      <c r="XDI299" s="2"/>
      <c r="XDJ299" s="2"/>
      <c r="XDK299" s="2"/>
      <c r="XDL299" s="2"/>
      <c r="XDM299" s="2"/>
      <c r="XDN299" s="2"/>
      <c r="XDO299" s="2"/>
      <c r="XDP299" s="2"/>
      <c r="XDQ299" s="2"/>
      <c r="XDR299" s="2"/>
      <c r="XDS299" s="2"/>
      <c r="XDT299" s="2"/>
      <c r="XDU299" s="2"/>
      <c r="XDV299" s="2"/>
      <c r="XDW299" s="2"/>
      <c r="XDX299" s="2"/>
      <c r="XDY299" s="2"/>
      <c r="XDZ299" s="2"/>
      <c r="XEA299" s="2"/>
      <c r="XEB299" s="2"/>
      <c r="XEC299" s="2"/>
      <c r="XED299" s="2"/>
      <c r="XEE299" s="2"/>
      <c r="XEF299" s="2"/>
      <c r="XEG299" s="2"/>
      <c r="XEH299" s="2"/>
      <c r="XEI299" s="2"/>
      <c r="XEJ299" s="2"/>
      <c r="XEK299" s="2"/>
      <c r="XEL299" s="2"/>
      <c r="XEM299" s="2"/>
      <c r="XEN299" s="2"/>
      <c r="XEO299" s="2"/>
      <c r="XEP299" s="2"/>
      <c r="XEQ299" s="2"/>
      <c r="XER299" s="2"/>
      <c r="XES299" s="2"/>
      <c r="XET299" s="2"/>
      <c r="XEU299" s="2"/>
      <c r="XEV299" s="2"/>
      <c r="XEW299" s="2"/>
      <c r="XEX299" s="2"/>
      <c r="XEY299" s="2"/>
      <c r="XEZ299" s="2"/>
    </row>
    <row r="300" spans="2:16380" s="1" customFormat="1" ht="15">
      <c r="B300" s="2"/>
      <c r="C300" s="2"/>
      <c r="D300" s="2"/>
      <c r="E300" s="2"/>
      <c r="XDF300" s="2"/>
      <c r="XDG300" s="2"/>
      <c r="XDH300" s="2"/>
      <c r="XDI300" s="2"/>
      <c r="XDJ300" s="2"/>
      <c r="XDK300" s="2"/>
      <c r="XDL300" s="2"/>
      <c r="XDM300" s="2"/>
      <c r="XDN300" s="2"/>
      <c r="XDO300" s="2"/>
      <c r="XDP300" s="2"/>
      <c r="XDQ300" s="2"/>
      <c r="XDR300" s="2"/>
      <c r="XDS300" s="2"/>
      <c r="XDT300" s="2"/>
      <c r="XDU300" s="2"/>
      <c r="XDV300" s="2"/>
      <c r="XDW300" s="2"/>
      <c r="XDX300" s="2"/>
      <c r="XDY300" s="2"/>
      <c r="XDZ300" s="2"/>
      <c r="XEA300" s="2"/>
      <c r="XEB300" s="2"/>
      <c r="XEC300" s="2"/>
      <c r="XED300" s="2"/>
      <c r="XEE300" s="2"/>
      <c r="XEF300" s="2"/>
      <c r="XEG300" s="2"/>
      <c r="XEH300" s="2"/>
      <c r="XEI300" s="2"/>
      <c r="XEJ300" s="2"/>
      <c r="XEK300" s="2"/>
      <c r="XEL300" s="2"/>
      <c r="XEM300" s="2"/>
      <c r="XEN300" s="2"/>
      <c r="XEO300" s="2"/>
      <c r="XEP300" s="2"/>
      <c r="XEQ300" s="2"/>
      <c r="XER300" s="2"/>
      <c r="XES300" s="2"/>
      <c r="XET300" s="2"/>
      <c r="XEU300" s="2"/>
      <c r="XEV300" s="2"/>
      <c r="XEW300" s="2"/>
      <c r="XEX300" s="2"/>
      <c r="XEY300" s="2"/>
      <c r="XEZ300" s="2"/>
    </row>
    <row r="301" spans="2:16380" s="1" customFormat="1" ht="15">
      <c r="B301" s="2"/>
      <c r="C301" s="2"/>
      <c r="D301" s="2"/>
      <c r="E301" s="2"/>
      <c r="XDF301" s="2"/>
      <c r="XDG301" s="2"/>
      <c r="XDH301" s="2"/>
      <c r="XDI301" s="2"/>
      <c r="XDJ301" s="2"/>
      <c r="XDK301" s="2"/>
      <c r="XDL301" s="2"/>
      <c r="XDM301" s="2"/>
      <c r="XDN301" s="2"/>
      <c r="XDO301" s="2"/>
      <c r="XDP301" s="2"/>
      <c r="XDQ301" s="2"/>
      <c r="XDR301" s="2"/>
      <c r="XDS301" s="2"/>
      <c r="XDT301" s="2"/>
      <c r="XDU301" s="2"/>
      <c r="XDV301" s="2"/>
      <c r="XDW301" s="2"/>
      <c r="XDX301" s="2"/>
      <c r="XDY301" s="2"/>
      <c r="XDZ301" s="2"/>
      <c r="XEA301" s="2"/>
      <c r="XEB301" s="2"/>
      <c r="XEC301" s="2"/>
      <c r="XED301" s="2"/>
      <c r="XEE301" s="2"/>
      <c r="XEF301" s="2"/>
      <c r="XEG301" s="2"/>
      <c r="XEH301" s="2"/>
      <c r="XEI301" s="2"/>
      <c r="XEJ301" s="2"/>
      <c r="XEK301" s="2"/>
      <c r="XEL301" s="2"/>
      <c r="XEM301" s="2"/>
      <c r="XEN301" s="2"/>
      <c r="XEO301" s="2"/>
      <c r="XEP301" s="2"/>
      <c r="XEQ301" s="2"/>
      <c r="XER301" s="2"/>
      <c r="XES301" s="2"/>
      <c r="XET301" s="2"/>
      <c r="XEU301" s="2"/>
      <c r="XEV301" s="2"/>
      <c r="XEW301" s="2"/>
      <c r="XEX301" s="2"/>
      <c r="XEY301" s="2"/>
      <c r="XEZ301" s="2"/>
    </row>
    <row r="302" spans="2:16380" s="1" customFormat="1" ht="15">
      <c r="B302" s="2"/>
      <c r="C302" s="2"/>
      <c r="D302" s="2"/>
      <c r="E302" s="2"/>
      <c r="XDF302" s="2"/>
      <c r="XDG302" s="2"/>
      <c r="XDH302" s="2"/>
      <c r="XDI302" s="2"/>
      <c r="XDJ302" s="2"/>
      <c r="XDK302" s="2"/>
      <c r="XDL302" s="2"/>
      <c r="XDM302" s="2"/>
      <c r="XDN302" s="2"/>
      <c r="XDO302" s="2"/>
      <c r="XDP302" s="2"/>
      <c r="XDQ302" s="2"/>
      <c r="XDR302" s="2"/>
      <c r="XDS302" s="2"/>
      <c r="XDT302" s="2"/>
      <c r="XDU302" s="2"/>
      <c r="XDV302" s="2"/>
      <c r="XDW302" s="2"/>
      <c r="XDX302" s="2"/>
      <c r="XDY302" s="2"/>
      <c r="XDZ302" s="2"/>
      <c r="XEA302" s="2"/>
      <c r="XEB302" s="2"/>
      <c r="XEC302" s="2"/>
      <c r="XED302" s="2"/>
      <c r="XEE302" s="2"/>
      <c r="XEF302" s="2"/>
      <c r="XEG302" s="2"/>
      <c r="XEH302" s="2"/>
      <c r="XEI302" s="2"/>
      <c r="XEJ302" s="2"/>
      <c r="XEK302" s="2"/>
      <c r="XEL302" s="2"/>
      <c r="XEM302" s="2"/>
      <c r="XEN302" s="2"/>
      <c r="XEO302" s="2"/>
      <c r="XEP302" s="2"/>
      <c r="XEQ302" s="2"/>
      <c r="XER302" s="2"/>
      <c r="XES302" s="2"/>
      <c r="XET302" s="2"/>
      <c r="XEU302" s="2"/>
      <c r="XEV302" s="2"/>
      <c r="XEW302" s="2"/>
      <c r="XEX302" s="2"/>
      <c r="XEY302" s="2"/>
      <c r="XEZ302" s="2"/>
    </row>
    <row r="303" spans="2:16380" s="1" customFormat="1" ht="15">
      <c r="B303" s="2"/>
      <c r="C303" s="2"/>
      <c r="D303" s="2"/>
      <c r="E303" s="2"/>
      <c r="XDF303" s="2"/>
      <c r="XDG303" s="2"/>
      <c r="XDH303" s="2"/>
      <c r="XDI303" s="2"/>
      <c r="XDJ303" s="2"/>
      <c r="XDK303" s="2"/>
      <c r="XDL303" s="2"/>
      <c r="XDM303" s="2"/>
      <c r="XDN303" s="2"/>
      <c r="XDO303" s="2"/>
      <c r="XDP303" s="2"/>
      <c r="XDQ303" s="2"/>
      <c r="XDR303" s="2"/>
      <c r="XDS303" s="2"/>
      <c r="XDT303" s="2"/>
      <c r="XDU303" s="2"/>
      <c r="XDV303" s="2"/>
      <c r="XDW303" s="2"/>
      <c r="XDX303" s="2"/>
      <c r="XDY303" s="2"/>
      <c r="XDZ303" s="2"/>
      <c r="XEA303" s="2"/>
      <c r="XEB303" s="2"/>
      <c r="XEC303" s="2"/>
      <c r="XED303" s="2"/>
      <c r="XEE303" s="2"/>
      <c r="XEF303" s="2"/>
      <c r="XEG303" s="2"/>
      <c r="XEH303" s="2"/>
      <c r="XEI303" s="2"/>
      <c r="XEJ303" s="2"/>
      <c r="XEK303" s="2"/>
      <c r="XEL303" s="2"/>
      <c r="XEM303" s="2"/>
      <c r="XEN303" s="2"/>
      <c r="XEO303" s="2"/>
      <c r="XEP303" s="2"/>
      <c r="XEQ303" s="2"/>
      <c r="XER303" s="2"/>
      <c r="XES303" s="2"/>
      <c r="XET303" s="2"/>
      <c r="XEU303" s="2"/>
      <c r="XEV303" s="2"/>
      <c r="XEW303" s="2"/>
      <c r="XEX303" s="2"/>
      <c r="XEY303" s="2"/>
      <c r="XEZ303" s="2"/>
    </row>
    <row r="304" spans="2:16380" s="1" customFormat="1" ht="15">
      <c r="B304" s="2"/>
      <c r="C304" s="2"/>
      <c r="D304" s="2"/>
      <c r="E304" s="2"/>
      <c r="XDF304" s="2"/>
      <c r="XDG304" s="2"/>
      <c r="XDH304" s="2"/>
      <c r="XDI304" s="2"/>
      <c r="XDJ304" s="2"/>
      <c r="XDK304" s="2"/>
      <c r="XDL304" s="2"/>
      <c r="XDM304" s="2"/>
      <c r="XDN304" s="2"/>
      <c r="XDO304" s="2"/>
      <c r="XDP304" s="2"/>
      <c r="XDQ304" s="2"/>
      <c r="XDR304" s="2"/>
      <c r="XDS304" s="2"/>
      <c r="XDT304" s="2"/>
      <c r="XDU304" s="2"/>
      <c r="XDV304" s="2"/>
      <c r="XDW304" s="2"/>
      <c r="XDX304" s="2"/>
      <c r="XDY304" s="2"/>
      <c r="XDZ304" s="2"/>
      <c r="XEA304" s="2"/>
      <c r="XEB304" s="2"/>
      <c r="XEC304" s="2"/>
      <c r="XED304" s="2"/>
      <c r="XEE304" s="2"/>
      <c r="XEF304" s="2"/>
      <c r="XEG304" s="2"/>
      <c r="XEH304" s="2"/>
      <c r="XEI304" s="2"/>
      <c r="XEJ304" s="2"/>
      <c r="XEK304" s="2"/>
      <c r="XEL304" s="2"/>
      <c r="XEM304" s="2"/>
      <c r="XEN304" s="2"/>
      <c r="XEO304" s="2"/>
      <c r="XEP304" s="2"/>
      <c r="XEQ304" s="2"/>
      <c r="XER304" s="2"/>
      <c r="XES304" s="2"/>
      <c r="XET304" s="2"/>
      <c r="XEU304" s="2"/>
      <c r="XEV304" s="2"/>
      <c r="XEW304" s="2"/>
      <c r="XEX304" s="2"/>
      <c r="XEY304" s="2"/>
      <c r="XEZ304" s="2"/>
    </row>
    <row r="305" spans="2:16380" s="1" customFormat="1" ht="15">
      <c r="B305" s="2"/>
      <c r="C305" s="2"/>
      <c r="D305" s="2"/>
      <c r="E305" s="2"/>
      <c r="XDF305" s="2"/>
      <c r="XDG305" s="2"/>
      <c r="XDH305" s="2"/>
      <c r="XDI305" s="2"/>
      <c r="XDJ305" s="2"/>
      <c r="XDK305" s="2"/>
      <c r="XDL305" s="2"/>
      <c r="XDM305" s="2"/>
      <c r="XDN305" s="2"/>
      <c r="XDO305" s="2"/>
      <c r="XDP305" s="2"/>
      <c r="XDQ305" s="2"/>
      <c r="XDR305" s="2"/>
      <c r="XDS305" s="2"/>
      <c r="XDT305" s="2"/>
      <c r="XDU305" s="2"/>
      <c r="XDV305" s="2"/>
      <c r="XDW305" s="2"/>
      <c r="XDX305" s="2"/>
      <c r="XDY305" s="2"/>
      <c r="XDZ305" s="2"/>
      <c r="XEA305" s="2"/>
      <c r="XEB305" s="2"/>
      <c r="XEC305" s="2"/>
      <c r="XED305" s="2"/>
      <c r="XEE305" s="2"/>
      <c r="XEF305" s="2"/>
      <c r="XEG305" s="2"/>
      <c r="XEH305" s="2"/>
      <c r="XEI305" s="2"/>
      <c r="XEJ305" s="2"/>
      <c r="XEK305" s="2"/>
      <c r="XEL305" s="2"/>
      <c r="XEM305" s="2"/>
      <c r="XEN305" s="2"/>
      <c r="XEO305" s="2"/>
      <c r="XEP305" s="2"/>
      <c r="XEQ305" s="2"/>
      <c r="XER305" s="2"/>
      <c r="XES305" s="2"/>
      <c r="XET305" s="2"/>
      <c r="XEU305" s="2"/>
      <c r="XEV305" s="2"/>
      <c r="XEW305" s="2"/>
      <c r="XEX305" s="2"/>
      <c r="XEY305" s="2"/>
      <c r="XEZ305" s="2"/>
    </row>
    <row r="306" spans="2:16380" s="1" customFormat="1" ht="15">
      <c r="B306" s="2"/>
      <c r="C306" s="2"/>
      <c r="D306" s="2"/>
      <c r="E306" s="2"/>
      <c r="XDF306" s="2"/>
      <c r="XDG306" s="2"/>
      <c r="XDH306" s="2"/>
      <c r="XDI306" s="2"/>
      <c r="XDJ306" s="2"/>
      <c r="XDK306" s="2"/>
      <c r="XDL306" s="2"/>
      <c r="XDM306" s="2"/>
      <c r="XDN306" s="2"/>
      <c r="XDO306" s="2"/>
      <c r="XDP306" s="2"/>
      <c r="XDQ306" s="2"/>
      <c r="XDR306" s="2"/>
      <c r="XDS306" s="2"/>
      <c r="XDT306" s="2"/>
      <c r="XDU306" s="2"/>
      <c r="XDV306" s="2"/>
      <c r="XDW306" s="2"/>
      <c r="XDX306" s="2"/>
      <c r="XDY306" s="2"/>
      <c r="XDZ306" s="2"/>
      <c r="XEA306" s="2"/>
      <c r="XEB306" s="2"/>
      <c r="XEC306" s="2"/>
      <c r="XED306" s="2"/>
      <c r="XEE306" s="2"/>
      <c r="XEF306" s="2"/>
      <c r="XEG306" s="2"/>
      <c r="XEH306" s="2"/>
      <c r="XEI306" s="2"/>
      <c r="XEJ306" s="2"/>
      <c r="XEK306" s="2"/>
      <c r="XEL306" s="2"/>
      <c r="XEM306" s="2"/>
      <c r="XEN306" s="2"/>
      <c r="XEO306" s="2"/>
      <c r="XEP306" s="2"/>
      <c r="XEQ306" s="2"/>
      <c r="XER306" s="2"/>
      <c r="XES306" s="2"/>
      <c r="XET306" s="2"/>
      <c r="XEU306" s="2"/>
      <c r="XEV306" s="2"/>
      <c r="XEW306" s="2"/>
      <c r="XEX306" s="2"/>
      <c r="XEY306" s="2"/>
      <c r="XEZ306" s="2"/>
    </row>
    <row r="307" spans="2:16380" s="1" customFormat="1" ht="15">
      <c r="B307" s="2"/>
      <c r="C307" s="2"/>
      <c r="D307" s="2"/>
      <c r="E307" s="2"/>
      <c r="XDF307" s="2"/>
      <c r="XDG307" s="2"/>
      <c r="XDH307" s="2"/>
      <c r="XDI307" s="2"/>
      <c r="XDJ307" s="2"/>
      <c r="XDK307" s="2"/>
      <c r="XDL307" s="2"/>
      <c r="XDM307" s="2"/>
      <c r="XDN307" s="2"/>
      <c r="XDO307" s="2"/>
      <c r="XDP307" s="2"/>
      <c r="XDQ307" s="2"/>
      <c r="XDR307" s="2"/>
      <c r="XDS307" s="2"/>
      <c r="XDT307" s="2"/>
      <c r="XDU307" s="2"/>
      <c r="XDV307" s="2"/>
      <c r="XDW307" s="2"/>
      <c r="XDX307" s="2"/>
      <c r="XDY307" s="2"/>
      <c r="XDZ307" s="2"/>
      <c r="XEA307" s="2"/>
      <c r="XEB307" s="2"/>
      <c r="XEC307" s="2"/>
      <c r="XED307" s="2"/>
      <c r="XEE307" s="2"/>
      <c r="XEF307" s="2"/>
      <c r="XEG307" s="2"/>
      <c r="XEH307" s="2"/>
      <c r="XEI307" s="2"/>
      <c r="XEJ307" s="2"/>
      <c r="XEK307" s="2"/>
      <c r="XEL307" s="2"/>
      <c r="XEM307" s="2"/>
      <c r="XEN307" s="2"/>
      <c r="XEO307" s="2"/>
      <c r="XEP307" s="2"/>
      <c r="XEQ307" s="2"/>
      <c r="XER307" s="2"/>
      <c r="XES307" s="2"/>
      <c r="XET307" s="2"/>
      <c r="XEU307" s="2"/>
      <c r="XEV307" s="2"/>
      <c r="XEW307" s="2"/>
      <c r="XEX307" s="2"/>
      <c r="XEY307" s="2"/>
      <c r="XEZ307" s="2"/>
    </row>
    <row r="308" spans="2:16380" s="1" customFormat="1" ht="15">
      <c r="B308" s="2"/>
      <c r="C308" s="2"/>
      <c r="D308" s="2"/>
      <c r="E308" s="2"/>
      <c r="XDF308" s="2"/>
      <c r="XDG308" s="2"/>
      <c r="XDH308" s="2"/>
      <c r="XDI308" s="2"/>
      <c r="XDJ308" s="2"/>
      <c r="XDK308" s="2"/>
      <c r="XDL308" s="2"/>
      <c r="XDM308" s="2"/>
      <c r="XDN308" s="2"/>
      <c r="XDO308" s="2"/>
      <c r="XDP308" s="2"/>
      <c r="XDQ308" s="2"/>
      <c r="XDR308" s="2"/>
      <c r="XDS308" s="2"/>
      <c r="XDT308" s="2"/>
      <c r="XDU308" s="2"/>
      <c r="XDV308" s="2"/>
      <c r="XDW308" s="2"/>
      <c r="XDX308" s="2"/>
      <c r="XDY308" s="2"/>
      <c r="XDZ308" s="2"/>
      <c r="XEA308" s="2"/>
      <c r="XEB308" s="2"/>
      <c r="XEC308" s="2"/>
      <c r="XED308" s="2"/>
      <c r="XEE308" s="2"/>
      <c r="XEF308" s="2"/>
      <c r="XEG308" s="2"/>
      <c r="XEH308" s="2"/>
      <c r="XEI308" s="2"/>
      <c r="XEJ308" s="2"/>
      <c r="XEK308" s="2"/>
      <c r="XEL308" s="2"/>
      <c r="XEM308" s="2"/>
      <c r="XEN308" s="2"/>
      <c r="XEO308" s="2"/>
      <c r="XEP308" s="2"/>
      <c r="XEQ308" s="2"/>
      <c r="XER308" s="2"/>
      <c r="XES308" s="2"/>
      <c r="XET308" s="2"/>
      <c r="XEU308" s="2"/>
      <c r="XEV308" s="2"/>
      <c r="XEW308" s="2"/>
      <c r="XEX308" s="2"/>
      <c r="XEY308" s="2"/>
      <c r="XEZ308" s="2"/>
    </row>
    <row r="309" spans="2:16380" s="1" customFormat="1" ht="15">
      <c r="B309" s="2"/>
      <c r="C309" s="2"/>
      <c r="D309" s="2"/>
      <c r="E309" s="2"/>
      <c r="XDF309" s="2"/>
      <c r="XDG309" s="2"/>
      <c r="XDH309" s="2"/>
      <c r="XDI309" s="2"/>
      <c r="XDJ309" s="2"/>
      <c r="XDK309" s="2"/>
      <c r="XDL309" s="2"/>
      <c r="XDM309" s="2"/>
      <c r="XDN309" s="2"/>
      <c r="XDO309" s="2"/>
      <c r="XDP309" s="2"/>
      <c r="XDQ309" s="2"/>
      <c r="XDR309" s="2"/>
      <c r="XDS309" s="2"/>
      <c r="XDT309" s="2"/>
      <c r="XDU309" s="2"/>
      <c r="XDV309" s="2"/>
      <c r="XDW309" s="2"/>
      <c r="XDX309" s="2"/>
      <c r="XDY309" s="2"/>
      <c r="XDZ309" s="2"/>
      <c r="XEA309" s="2"/>
      <c r="XEB309" s="2"/>
      <c r="XEC309" s="2"/>
      <c r="XED309" s="2"/>
      <c r="XEE309" s="2"/>
      <c r="XEF309" s="2"/>
      <c r="XEG309" s="2"/>
      <c r="XEH309" s="2"/>
      <c r="XEI309" s="2"/>
      <c r="XEJ309" s="2"/>
      <c r="XEK309" s="2"/>
      <c r="XEL309" s="2"/>
      <c r="XEM309" s="2"/>
      <c r="XEN309" s="2"/>
      <c r="XEO309" s="2"/>
      <c r="XEP309" s="2"/>
      <c r="XEQ309" s="2"/>
      <c r="XER309" s="2"/>
      <c r="XES309" s="2"/>
      <c r="XET309" s="2"/>
      <c r="XEU309" s="2"/>
      <c r="XEV309" s="2"/>
      <c r="XEW309" s="2"/>
      <c r="XEX309" s="2"/>
      <c r="XEY309" s="2"/>
      <c r="XEZ309" s="2"/>
    </row>
    <row r="310" spans="2:16380" s="1" customFormat="1" ht="15">
      <c r="B310" s="2"/>
      <c r="C310" s="2"/>
      <c r="D310" s="2"/>
      <c r="E310" s="2"/>
      <c r="XDF310" s="2"/>
      <c r="XDG310" s="2"/>
      <c r="XDH310" s="2"/>
      <c r="XDI310" s="2"/>
      <c r="XDJ310" s="2"/>
      <c r="XDK310" s="2"/>
      <c r="XDL310" s="2"/>
      <c r="XDM310" s="2"/>
      <c r="XDN310" s="2"/>
      <c r="XDO310" s="2"/>
      <c r="XDP310" s="2"/>
      <c r="XDQ310" s="2"/>
      <c r="XDR310" s="2"/>
      <c r="XDS310" s="2"/>
      <c r="XDT310" s="2"/>
      <c r="XDU310" s="2"/>
      <c r="XDV310" s="2"/>
      <c r="XDW310" s="2"/>
      <c r="XDX310" s="2"/>
      <c r="XDY310" s="2"/>
      <c r="XDZ310" s="2"/>
      <c r="XEA310" s="2"/>
      <c r="XEB310" s="2"/>
      <c r="XEC310" s="2"/>
      <c r="XED310" s="2"/>
      <c r="XEE310" s="2"/>
      <c r="XEF310" s="2"/>
      <c r="XEG310" s="2"/>
      <c r="XEH310" s="2"/>
      <c r="XEI310" s="2"/>
      <c r="XEJ310" s="2"/>
      <c r="XEK310" s="2"/>
      <c r="XEL310" s="2"/>
      <c r="XEM310" s="2"/>
      <c r="XEN310" s="2"/>
      <c r="XEO310" s="2"/>
      <c r="XEP310" s="2"/>
      <c r="XEQ310" s="2"/>
      <c r="XER310" s="2"/>
      <c r="XES310" s="2"/>
      <c r="XET310" s="2"/>
      <c r="XEU310" s="2"/>
      <c r="XEV310" s="2"/>
      <c r="XEW310" s="2"/>
      <c r="XEX310" s="2"/>
      <c r="XEY310" s="2"/>
      <c r="XEZ310" s="2"/>
    </row>
    <row r="311" spans="2:16380" s="1" customFormat="1" ht="15">
      <c r="B311" s="2"/>
      <c r="C311" s="2"/>
      <c r="D311" s="2"/>
      <c r="E311" s="2"/>
      <c r="XDF311" s="2"/>
      <c r="XDG311" s="2"/>
      <c r="XDH311" s="2"/>
      <c r="XDI311" s="2"/>
      <c r="XDJ311" s="2"/>
      <c r="XDK311" s="2"/>
      <c r="XDL311" s="2"/>
      <c r="XDM311" s="2"/>
      <c r="XDN311" s="2"/>
      <c r="XDO311" s="2"/>
      <c r="XDP311" s="2"/>
      <c r="XDQ311" s="2"/>
      <c r="XDR311" s="2"/>
      <c r="XDS311" s="2"/>
      <c r="XDT311" s="2"/>
      <c r="XDU311" s="2"/>
      <c r="XDV311" s="2"/>
      <c r="XDW311" s="2"/>
      <c r="XDX311" s="2"/>
      <c r="XDY311" s="2"/>
      <c r="XDZ311" s="2"/>
      <c r="XEA311" s="2"/>
      <c r="XEB311" s="2"/>
      <c r="XEC311" s="2"/>
      <c r="XED311" s="2"/>
      <c r="XEE311" s="2"/>
      <c r="XEF311" s="2"/>
      <c r="XEG311" s="2"/>
      <c r="XEH311" s="2"/>
      <c r="XEI311" s="2"/>
      <c r="XEJ311" s="2"/>
      <c r="XEK311" s="2"/>
      <c r="XEL311" s="2"/>
      <c r="XEM311" s="2"/>
      <c r="XEN311" s="2"/>
      <c r="XEO311" s="2"/>
      <c r="XEP311" s="2"/>
      <c r="XEQ311" s="2"/>
      <c r="XER311" s="2"/>
      <c r="XES311" s="2"/>
      <c r="XET311" s="2"/>
      <c r="XEU311" s="2"/>
      <c r="XEV311" s="2"/>
      <c r="XEW311" s="2"/>
      <c r="XEX311" s="2"/>
      <c r="XEY311" s="2"/>
      <c r="XEZ311" s="2"/>
    </row>
    <row r="312" spans="2:16380" s="1" customFormat="1" ht="15">
      <c r="B312" s="2"/>
      <c r="C312" s="2"/>
      <c r="D312" s="2"/>
      <c r="E312" s="2"/>
      <c r="XDF312" s="2"/>
      <c r="XDG312" s="2"/>
      <c r="XDH312" s="2"/>
      <c r="XDI312" s="2"/>
      <c r="XDJ312" s="2"/>
      <c r="XDK312" s="2"/>
      <c r="XDL312" s="2"/>
      <c r="XDM312" s="2"/>
      <c r="XDN312" s="2"/>
      <c r="XDO312" s="2"/>
      <c r="XDP312" s="2"/>
      <c r="XDQ312" s="2"/>
      <c r="XDR312" s="2"/>
      <c r="XDS312" s="2"/>
      <c r="XDT312" s="2"/>
      <c r="XDU312" s="2"/>
      <c r="XDV312" s="2"/>
      <c r="XDW312" s="2"/>
      <c r="XDX312" s="2"/>
      <c r="XDY312" s="2"/>
      <c r="XDZ312" s="2"/>
      <c r="XEA312" s="2"/>
      <c r="XEB312" s="2"/>
      <c r="XEC312" s="2"/>
      <c r="XED312" s="2"/>
      <c r="XEE312" s="2"/>
      <c r="XEF312" s="2"/>
      <c r="XEG312" s="2"/>
      <c r="XEH312" s="2"/>
      <c r="XEI312" s="2"/>
      <c r="XEJ312" s="2"/>
      <c r="XEK312" s="2"/>
      <c r="XEL312" s="2"/>
      <c r="XEM312" s="2"/>
      <c r="XEN312" s="2"/>
      <c r="XEO312" s="2"/>
      <c r="XEP312" s="2"/>
      <c r="XEQ312" s="2"/>
      <c r="XER312" s="2"/>
      <c r="XES312" s="2"/>
      <c r="XET312" s="2"/>
      <c r="XEU312" s="2"/>
      <c r="XEV312" s="2"/>
      <c r="XEW312" s="2"/>
      <c r="XEX312" s="2"/>
      <c r="XEY312" s="2"/>
      <c r="XEZ312" s="2"/>
    </row>
    <row r="313" spans="2:16380" s="1" customFormat="1" ht="15">
      <c r="B313" s="2"/>
      <c r="C313" s="2"/>
      <c r="D313" s="2"/>
      <c r="E313" s="2"/>
      <c r="XDF313" s="2"/>
      <c r="XDG313" s="2"/>
      <c r="XDH313" s="2"/>
      <c r="XDI313" s="2"/>
      <c r="XDJ313" s="2"/>
      <c r="XDK313" s="2"/>
      <c r="XDL313" s="2"/>
      <c r="XDM313" s="2"/>
      <c r="XDN313" s="2"/>
      <c r="XDO313" s="2"/>
      <c r="XDP313" s="2"/>
      <c r="XDQ313" s="2"/>
      <c r="XDR313" s="2"/>
      <c r="XDS313" s="2"/>
      <c r="XDT313" s="2"/>
      <c r="XDU313" s="2"/>
      <c r="XDV313" s="2"/>
      <c r="XDW313" s="2"/>
      <c r="XDX313" s="2"/>
      <c r="XDY313" s="2"/>
      <c r="XDZ313" s="2"/>
      <c r="XEA313" s="2"/>
      <c r="XEB313" s="2"/>
      <c r="XEC313" s="2"/>
      <c r="XED313" s="2"/>
      <c r="XEE313" s="2"/>
      <c r="XEF313" s="2"/>
      <c r="XEG313" s="2"/>
      <c r="XEH313" s="2"/>
      <c r="XEI313" s="2"/>
      <c r="XEJ313" s="2"/>
      <c r="XEK313" s="2"/>
      <c r="XEL313" s="2"/>
      <c r="XEM313" s="2"/>
      <c r="XEN313" s="2"/>
      <c r="XEO313" s="2"/>
      <c r="XEP313" s="2"/>
      <c r="XEQ313" s="2"/>
      <c r="XER313" s="2"/>
      <c r="XES313" s="2"/>
      <c r="XET313" s="2"/>
      <c r="XEU313" s="2"/>
      <c r="XEV313" s="2"/>
      <c r="XEW313" s="2"/>
      <c r="XEX313" s="2"/>
      <c r="XEY313" s="2"/>
      <c r="XEZ313" s="2"/>
    </row>
    <row r="314" spans="2:16380" s="1" customFormat="1" ht="15">
      <c r="B314" s="2"/>
      <c r="C314" s="2"/>
      <c r="D314" s="2"/>
      <c r="E314" s="2"/>
      <c r="XDF314" s="2"/>
      <c r="XDG314" s="2"/>
      <c r="XDH314" s="2"/>
      <c r="XDI314" s="2"/>
      <c r="XDJ314" s="2"/>
      <c r="XDK314" s="2"/>
      <c r="XDL314" s="2"/>
      <c r="XDM314" s="2"/>
      <c r="XDN314" s="2"/>
      <c r="XDO314" s="2"/>
      <c r="XDP314" s="2"/>
      <c r="XDQ314" s="2"/>
      <c r="XDR314" s="2"/>
      <c r="XDS314" s="2"/>
      <c r="XDT314" s="2"/>
      <c r="XDU314" s="2"/>
      <c r="XDV314" s="2"/>
      <c r="XDW314" s="2"/>
      <c r="XDX314" s="2"/>
      <c r="XDY314" s="2"/>
      <c r="XDZ314" s="2"/>
      <c r="XEA314" s="2"/>
      <c r="XEB314" s="2"/>
      <c r="XEC314" s="2"/>
      <c r="XED314" s="2"/>
      <c r="XEE314" s="2"/>
      <c r="XEF314" s="2"/>
      <c r="XEG314" s="2"/>
      <c r="XEH314" s="2"/>
      <c r="XEI314" s="2"/>
      <c r="XEJ314" s="2"/>
      <c r="XEK314" s="2"/>
      <c r="XEL314" s="2"/>
      <c r="XEM314" s="2"/>
      <c r="XEN314" s="2"/>
      <c r="XEO314" s="2"/>
      <c r="XEP314" s="2"/>
      <c r="XEQ314" s="2"/>
      <c r="XER314" s="2"/>
      <c r="XES314" s="2"/>
      <c r="XET314" s="2"/>
      <c r="XEU314" s="2"/>
      <c r="XEV314" s="2"/>
      <c r="XEW314" s="2"/>
      <c r="XEX314" s="2"/>
      <c r="XEY314" s="2"/>
      <c r="XEZ314" s="2"/>
    </row>
    <row r="315" spans="2:16380" s="1" customFormat="1" ht="15">
      <c r="B315" s="2"/>
      <c r="C315" s="2"/>
      <c r="D315" s="2"/>
      <c r="E315" s="2"/>
      <c r="XDF315" s="2"/>
      <c r="XDG315" s="2"/>
      <c r="XDH315" s="2"/>
      <c r="XDI315" s="2"/>
      <c r="XDJ315" s="2"/>
      <c r="XDK315" s="2"/>
      <c r="XDL315" s="2"/>
      <c r="XDM315" s="2"/>
      <c r="XDN315" s="2"/>
      <c r="XDO315" s="2"/>
      <c r="XDP315" s="2"/>
      <c r="XDQ315" s="2"/>
      <c r="XDR315" s="2"/>
      <c r="XDS315" s="2"/>
      <c r="XDT315" s="2"/>
      <c r="XDU315" s="2"/>
      <c r="XDV315" s="2"/>
      <c r="XDW315" s="2"/>
      <c r="XDX315" s="2"/>
      <c r="XDY315" s="2"/>
      <c r="XDZ315" s="2"/>
      <c r="XEA315" s="2"/>
      <c r="XEB315" s="2"/>
      <c r="XEC315" s="2"/>
      <c r="XED315" s="2"/>
      <c r="XEE315" s="2"/>
      <c r="XEF315" s="2"/>
      <c r="XEG315" s="2"/>
      <c r="XEH315" s="2"/>
      <c r="XEI315" s="2"/>
      <c r="XEJ315" s="2"/>
      <c r="XEK315" s="2"/>
      <c r="XEL315" s="2"/>
      <c r="XEM315" s="2"/>
      <c r="XEN315" s="2"/>
      <c r="XEO315" s="2"/>
      <c r="XEP315" s="2"/>
      <c r="XEQ315" s="2"/>
      <c r="XER315" s="2"/>
      <c r="XES315" s="2"/>
      <c r="XET315" s="2"/>
      <c r="XEU315" s="2"/>
      <c r="XEV315" s="2"/>
      <c r="XEW315" s="2"/>
      <c r="XEX315" s="2"/>
      <c r="XEY315" s="2"/>
      <c r="XEZ315" s="2"/>
    </row>
    <row r="316" spans="2:16380" s="1" customFormat="1" ht="15">
      <c r="B316" s="2"/>
      <c r="C316" s="2"/>
      <c r="D316" s="2"/>
      <c r="E316" s="2"/>
      <c r="XDF316" s="2"/>
      <c r="XDG316" s="2"/>
      <c r="XDH316" s="2"/>
      <c r="XDI316" s="2"/>
      <c r="XDJ316" s="2"/>
      <c r="XDK316" s="2"/>
      <c r="XDL316" s="2"/>
      <c r="XDM316" s="2"/>
      <c r="XDN316" s="2"/>
      <c r="XDO316" s="2"/>
      <c r="XDP316" s="2"/>
      <c r="XDQ316" s="2"/>
      <c r="XDR316" s="2"/>
      <c r="XDS316" s="2"/>
      <c r="XDT316" s="2"/>
      <c r="XDU316" s="2"/>
      <c r="XDV316" s="2"/>
      <c r="XDW316" s="2"/>
      <c r="XDX316" s="2"/>
      <c r="XDY316" s="2"/>
      <c r="XDZ316" s="2"/>
      <c r="XEA316" s="2"/>
      <c r="XEB316" s="2"/>
      <c r="XEC316" s="2"/>
      <c r="XED316" s="2"/>
      <c r="XEE316" s="2"/>
      <c r="XEF316" s="2"/>
      <c r="XEG316" s="2"/>
      <c r="XEH316" s="2"/>
      <c r="XEI316" s="2"/>
      <c r="XEJ316" s="2"/>
      <c r="XEK316" s="2"/>
      <c r="XEL316" s="2"/>
      <c r="XEM316" s="2"/>
      <c r="XEN316" s="2"/>
      <c r="XEO316" s="2"/>
      <c r="XEP316" s="2"/>
      <c r="XEQ316" s="2"/>
      <c r="XER316" s="2"/>
      <c r="XES316" s="2"/>
      <c r="XET316" s="2"/>
      <c r="XEU316" s="2"/>
      <c r="XEV316" s="2"/>
      <c r="XEW316" s="2"/>
      <c r="XEX316" s="2"/>
      <c r="XEY316" s="2"/>
      <c r="XEZ316" s="2"/>
    </row>
    <row r="317" spans="2:16380" s="1" customFormat="1" ht="15">
      <c r="B317" s="2"/>
      <c r="C317" s="2"/>
      <c r="D317" s="2"/>
      <c r="E317" s="2"/>
      <c r="XDF317" s="2"/>
      <c r="XDG317" s="2"/>
      <c r="XDH317" s="2"/>
      <c r="XDI317" s="2"/>
      <c r="XDJ317" s="2"/>
      <c r="XDK317" s="2"/>
      <c r="XDL317" s="2"/>
      <c r="XDM317" s="2"/>
      <c r="XDN317" s="2"/>
      <c r="XDO317" s="2"/>
      <c r="XDP317" s="2"/>
      <c r="XDQ317" s="2"/>
      <c r="XDR317" s="2"/>
      <c r="XDS317" s="2"/>
      <c r="XDT317" s="2"/>
      <c r="XDU317" s="2"/>
      <c r="XDV317" s="2"/>
      <c r="XDW317" s="2"/>
      <c r="XDX317" s="2"/>
      <c r="XDY317" s="2"/>
      <c r="XDZ317" s="2"/>
      <c r="XEA317" s="2"/>
      <c r="XEB317" s="2"/>
      <c r="XEC317" s="2"/>
      <c r="XED317" s="2"/>
      <c r="XEE317" s="2"/>
      <c r="XEF317" s="2"/>
      <c r="XEG317" s="2"/>
      <c r="XEH317" s="2"/>
      <c r="XEI317" s="2"/>
      <c r="XEJ317" s="2"/>
      <c r="XEK317" s="2"/>
      <c r="XEL317" s="2"/>
      <c r="XEM317" s="2"/>
      <c r="XEN317" s="2"/>
      <c r="XEO317" s="2"/>
      <c r="XEP317" s="2"/>
      <c r="XEQ317" s="2"/>
      <c r="XER317" s="2"/>
      <c r="XES317" s="2"/>
      <c r="XET317" s="2"/>
      <c r="XEU317" s="2"/>
      <c r="XEV317" s="2"/>
      <c r="XEW317" s="2"/>
      <c r="XEX317" s="2"/>
      <c r="XEY317" s="2"/>
      <c r="XEZ317" s="2"/>
    </row>
    <row r="318" spans="2:16380" s="1" customFormat="1" ht="15">
      <c r="B318" s="2"/>
      <c r="C318" s="2"/>
      <c r="D318" s="2"/>
      <c r="E318" s="2"/>
      <c r="XDF318" s="2"/>
      <c r="XDG318" s="2"/>
      <c r="XDH318" s="2"/>
      <c r="XDI318" s="2"/>
      <c r="XDJ318" s="2"/>
      <c r="XDK318" s="2"/>
      <c r="XDL318" s="2"/>
      <c r="XDM318" s="2"/>
      <c r="XDN318" s="2"/>
      <c r="XDO318" s="2"/>
      <c r="XDP318" s="2"/>
      <c r="XDQ318" s="2"/>
      <c r="XDR318" s="2"/>
      <c r="XDS318" s="2"/>
      <c r="XDT318" s="2"/>
      <c r="XDU318" s="2"/>
      <c r="XDV318" s="2"/>
      <c r="XDW318" s="2"/>
      <c r="XDX318" s="2"/>
      <c r="XDY318" s="2"/>
      <c r="XDZ318" s="2"/>
      <c r="XEA318" s="2"/>
      <c r="XEB318" s="2"/>
      <c r="XEC318" s="2"/>
      <c r="XED318" s="2"/>
      <c r="XEE318" s="2"/>
      <c r="XEF318" s="2"/>
      <c r="XEG318" s="2"/>
      <c r="XEH318" s="2"/>
      <c r="XEI318" s="2"/>
      <c r="XEJ318" s="2"/>
      <c r="XEK318" s="2"/>
      <c r="XEL318" s="2"/>
      <c r="XEM318" s="2"/>
      <c r="XEN318" s="2"/>
      <c r="XEO318" s="2"/>
      <c r="XEP318" s="2"/>
      <c r="XEQ318" s="2"/>
      <c r="XER318" s="2"/>
      <c r="XES318" s="2"/>
      <c r="XET318" s="2"/>
      <c r="XEU318" s="2"/>
      <c r="XEV318" s="2"/>
      <c r="XEW318" s="2"/>
      <c r="XEX318" s="2"/>
      <c r="XEY318" s="2"/>
      <c r="XEZ318" s="2"/>
    </row>
    <row r="319" spans="2:16380" s="1" customFormat="1" ht="15">
      <c r="B319" s="2"/>
      <c r="C319" s="2"/>
      <c r="D319" s="2"/>
      <c r="E319" s="2"/>
      <c r="XDF319" s="2"/>
      <c r="XDG319" s="2"/>
      <c r="XDH319" s="2"/>
      <c r="XDI319" s="2"/>
      <c r="XDJ319" s="2"/>
      <c r="XDK319" s="2"/>
      <c r="XDL319" s="2"/>
      <c r="XDM319" s="2"/>
      <c r="XDN319" s="2"/>
      <c r="XDO319" s="2"/>
      <c r="XDP319" s="2"/>
      <c r="XDQ319" s="2"/>
      <c r="XDR319" s="2"/>
      <c r="XDS319" s="2"/>
      <c r="XDT319" s="2"/>
      <c r="XDU319" s="2"/>
      <c r="XDV319" s="2"/>
      <c r="XDW319" s="2"/>
      <c r="XDX319" s="2"/>
      <c r="XDY319" s="2"/>
      <c r="XDZ319" s="2"/>
      <c r="XEA319" s="2"/>
      <c r="XEB319" s="2"/>
      <c r="XEC319" s="2"/>
      <c r="XED319" s="2"/>
      <c r="XEE319" s="2"/>
      <c r="XEF319" s="2"/>
      <c r="XEG319" s="2"/>
      <c r="XEH319" s="2"/>
      <c r="XEI319" s="2"/>
      <c r="XEJ319" s="2"/>
      <c r="XEK319" s="2"/>
      <c r="XEL319" s="2"/>
      <c r="XEM319" s="2"/>
      <c r="XEN319" s="2"/>
      <c r="XEO319" s="2"/>
      <c r="XEP319" s="2"/>
      <c r="XEQ319" s="2"/>
      <c r="XER319" s="2"/>
      <c r="XES319" s="2"/>
      <c r="XET319" s="2"/>
      <c r="XEU319" s="2"/>
      <c r="XEV319" s="2"/>
      <c r="XEW319" s="2"/>
      <c r="XEX319" s="2"/>
      <c r="XEY319" s="2"/>
      <c r="XEZ319" s="2"/>
    </row>
    <row r="320" spans="2:16380" s="1" customFormat="1" ht="15">
      <c r="B320" s="2"/>
      <c r="C320" s="2"/>
      <c r="D320" s="2"/>
      <c r="E320" s="2"/>
      <c r="XDF320" s="2"/>
      <c r="XDG320" s="2"/>
      <c r="XDH320" s="2"/>
      <c r="XDI320" s="2"/>
      <c r="XDJ320" s="2"/>
      <c r="XDK320" s="2"/>
      <c r="XDL320" s="2"/>
      <c r="XDM320" s="2"/>
      <c r="XDN320" s="2"/>
      <c r="XDO320" s="2"/>
      <c r="XDP320" s="2"/>
      <c r="XDQ320" s="2"/>
      <c r="XDR320" s="2"/>
      <c r="XDS320" s="2"/>
      <c r="XDT320" s="2"/>
      <c r="XDU320" s="2"/>
      <c r="XDV320" s="2"/>
      <c r="XDW320" s="2"/>
      <c r="XDX320" s="2"/>
      <c r="XDY320" s="2"/>
      <c r="XDZ320" s="2"/>
      <c r="XEA320" s="2"/>
      <c r="XEB320" s="2"/>
      <c r="XEC320" s="2"/>
      <c r="XED320" s="2"/>
      <c r="XEE320" s="2"/>
      <c r="XEF320" s="2"/>
      <c r="XEG320" s="2"/>
      <c r="XEH320" s="2"/>
      <c r="XEI320" s="2"/>
      <c r="XEJ320" s="2"/>
      <c r="XEK320" s="2"/>
      <c r="XEL320" s="2"/>
      <c r="XEM320" s="2"/>
      <c r="XEN320" s="2"/>
      <c r="XEO320" s="2"/>
      <c r="XEP320" s="2"/>
      <c r="XEQ320" s="2"/>
      <c r="XER320" s="2"/>
      <c r="XES320" s="2"/>
      <c r="XET320" s="2"/>
      <c r="XEU320" s="2"/>
      <c r="XEV320" s="2"/>
      <c r="XEW320" s="2"/>
      <c r="XEX320" s="2"/>
      <c r="XEY320" s="2"/>
      <c r="XEZ320" s="2"/>
    </row>
    <row r="321" spans="2:16380" s="1" customFormat="1" ht="15">
      <c r="B321" s="2"/>
      <c r="C321" s="2"/>
      <c r="D321" s="2"/>
      <c r="E321" s="2"/>
      <c r="XDF321" s="2"/>
      <c r="XDG321" s="2"/>
      <c r="XDH321" s="2"/>
      <c r="XDI321" s="2"/>
      <c r="XDJ321" s="2"/>
      <c r="XDK321" s="2"/>
      <c r="XDL321" s="2"/>
      <c r="XDM321" s="2"/>
      <c r="XDN321" s="2"/>
      <c r="XDO321" s="2"/>
      <c r="XDP321" s="2"/>
      <c r="XDQ321" s="2"/>
      <c r="XDR321" s="2"/>
      <c r="XDS321" s="2"/>
      <c r="XDT321" s="2"/>
      <c r="XDU321" s="2"/>
      <c r="XDV321" s="2"/>
      <c r="XDW321" s="2"/>
      <c r="XDX321" s="2"/>
      <c r="XDY321" s="2"/>
      <c r="XDZ321" s="2"/>
      <c r="XEA321" s="2"/>
      <c r="XEB321" s="2"/>
      <c r="XEC321" s="2"/>
      <c r="XED321" s="2"/>
      <c r="XEE321" s="2"/>
      <c r="XEF321" s="2"/>
      <c r="XEG321" s="2"/>
      <c r="XEH321" s="2"/>
      <c r="XEI321" s="2"/>
      <c r="XEJ321" s="2"/>
      <c r="XEK321" s="2"/>
      <c r="XEL321" s="2"/>
      <c r="XEM321" s="2"/>
      <c r="XEN321" s="2"/>
      <c r="XEO321" s="2"/>
      <c r="XEP321" s="2"/>
      <c r="XEQ321" s="2"/>
      <c r="XER321" s="2"/>
      <c r="XES321" s="2"/>
      <c r="XET321" s="2"/>
      <c r="XEU321" s="2"/>
      <c r="XEV321" s="2"/>
      <c r="XEW321" s="2"/>
      <c r="XEX321" s="2"/>
      <c r="XEY321" s="2"/>
      <c r="XEZ321" s="2"/>
    </row>
    <row r="322" spans="2:16380" s="1" customFormat="1" ht="15">
      <c r="B322" s="2"/>
      <c r="C322" s="2"/>
      <c r="D322" s="2"/>
      <c r="E322" s="2"/>
      <c r="XDF322" s="2"/>
      <c r="XDG322" s="2"/>
      <c r="XDH322" s="2"/>
      <c r="XDI322" s="2"/>
      <c r="XDJ322" s="2"/>
      <c r="XDK322" s="2"/>
      <c r="XDL322" s="2"/>
      <c r="XDM322" s="2"/>
      <c r="XDN322" s="2"/>
      <c r="XDO322" s="2"/>
      <c r="XDP322" s="2"/>
      <c r="XDQ322" s="2"/>
      <c r="XDR322" s="2"/>
      <c r="XDS322" s="2"/>
      <c r="XDT322" s="2"/>
      <c r="XDU322" s="2"/>
      <c r="XDV322" s="2"/>
      <c r="XDW322" s="2"/>
      <c r="XDX322" s="2"/>
      <c r="XDY322" s="2"/>
      <c r="XDZ322" s="2"/>
      <c r="XEA322" s="2"/>
      <c r="XEB322" s="2"/>
      <c r="XEC322" s="2"/>
      <c r="XED322" s="2"/>
      <c r="XEE322" s="2"/>
      <c r="XEF322" s="2"/>
      <c r="XEG322" s="2"/>
      <c r="XEH322" s="2"/>
      <c r="XEI322" s="2"/>
      <c r="XEJ322" s="2"/>
      <c r="XEK322" s="2"/>
      <c r="XEL322" s="2"/>
      <c r="XEM322" s="2"/>
      <c r="XEN322" s="2"/>
      <c r="XEO322" s="2"/>
      <c r="XEP322" s="2"/>
      <c r="XEQ322" s="2"/>
      <c r="XER322" s="2"/>
      <c r="XES322" s="2"/>
      <c r="XET322" s="2"/>
      <c r="XEU322" s="2"/>
      <c r="XEV322" s="2"/>
      <c r="XEW322" s="2"/>
      <c r="XEX322" s="2"/>
      <c r="XEY322" s="2"/>
      <c r="XEZ322" s="2"/>
    </row>
    <row r="323" spans="2:16380" s="1" customFormat="1" ht="15">
      <c r="B323" s="2"/>
      <c r="C323" s="2"/>
      <c r="D323" s="2"/>
      <c r="E323" s="2"/>
      <c r="XDF323" s="2"/>
      <c r="XDG323" s="2"/>
      <c r="XDH323" s="2"/>
      <c r="XDI323" s="2"/>
      <c r="XDJ323" s="2"/>
      <c r="XDK323" s="2"/>
      <c r="XDL323" s="2"/>
      <c r="XDM323" s="2"/>
      <c r="XDN323" s="2"/>
      <c r="XDO323" s="2"/>
      <c r="XDP323" s="2"/>
      <c r="XDQ323" s="2"/>
      <c r="XDR323" s="2"/>
      <c r="XDS323" s="2"/>
      <c r="XDT323" s="2"/>
      <c r="XDU323" s="2"/>
      <c r="XDV323" s="2"/>
      <c r="XDW323" s="2"/>
      <c r="XDX323" s="2"/>
      <c r="XDY323" s="2"/>
      <c r="XDZ323" s="2"/>
      <c r="XEA323" s="2"/>
      <c r="XEB323" s="2"/>
      <c r="XEC323" s="2"/>
      <c r="XED323" s="2"/>
      <c r="XEE323" s="2"/>
      <c r="XEF323" s="2"/>
      <c r="XEG323" s="2"/>
      <c r="XEH323" s="2"/>
      <c r="XEI323" s="2"/>
      <c r="XEJ323" s="2"/>
      <c r="XEK323" s="2"/>
      <c r="XEL323" s="2"/>
      <c r="XEM323" s="2"/>
      <c r="XEN323" s="2"/>
      <c r="XEO323" s="2"/>
      <c r="XEP323" s="2"/>
      <c r="XEQ323" s="2"/>
      <c r="XER323" s="2"/>
      <c r="XES323" s="2"/>
      <c r="XET323" s="2"/>
      <c r="XEU323" s="2"/>
      <c r="XEV323" s="2"/>
      <c r="XEW323" s="2"/>
      <c r="XEX323" s="2"/>
      <c r="XEY323" s="2"/>
      <c r="XEZ323" s="2"/>
    </row>
    <row r="324" spans="2:16380" s="1" customFormat="1" ht="15">
      <c r="B324" s="2"/>
      <c r="C324" s="2"/>
      <c r="D324" s="2"/>
      <c r="E324" s="2"/>
      <c r="XDF324" s="2"/>
      <c r="XDG324" s="2"/>
      <c r="XDH324" s="2"/>
      <c r="XDI324" s="2"/>
      <c r="XDJ324" s="2"/>
      <c r="XDK324" s="2"/>
      <c r="XDL324" s="2"/>
      <c r="XDM324" s="2"/>
      <c r="XDN324" s="2"/>
      <c r="XDO324" s="2"/>
      <c r="XDP324" s="2"/>
      <c r="XDQ324" s="2"/>
      <c r="XDR324" s="2"/>
      <c r="XDS324" s="2"/>
      <c r="XDT324" s="2"/>
      <c r="XDU324" s="2"/>
      <c r="XDV324" s="2"/>
      <c r="XDW324" s="2"/>
      <c r="XDX324" s="2"/>
      <c r="XDY324" s="2"/>
      <c r="XDZ324" s="2"/>
      <c r="XEA324" s="2"/>
      <c r="XEB324" s="2"/>
      <c r="XEC324" s="2"/>
      <c r="XED324" s="2"/>
      <c r="XEE324" s="2"/>
      <c r="XEF324" s="2"/>
      <c r="XEG324" s="2"/>
      <c r="XEH324" s="2"/>
      <c r="XEI324" s="2"/>
      <c r="XEJ324" s="2"/>
      <c r="XEK324" s="2"/>
      <c r="XEL324" s="2"/>
      <c r="XEM324" s="2"/>
      <c r="XEN324" s="2"/>
      <c r="XEO324" s="2"/>
      <c r="XEP324" s="2"/>
      <c r="XEQ324" s="2"/>
      <c r="XER324" s="2"/>
      <c r="XES324" s="2"/>
      <c r="XET324" s="2"/>
      <c r="XEU324" s="2"/>
      <c r="XEV324" s="2"/>
      <c r="XEW324" s="2"/>
      <c r="XEX324" s="2"/>
      <c r="XEY324" s="2"/>
      <c r="XEZ324" s="2"/>
    </row>
    <row r="325" spans="2:16380" s="1" customFormat="1" ht="15">
      <c r="B325" s="2"/>
      <c r="C325" s="2"/>
      <c r="D325" s="2"/>
      <c r="E325" s="2"/>
      <c r="XDF325" s="2"/>
      <c r="XDG325" s="2"/>
      <c r="XDH325" s="2"/>
      <c r="XDI325" s="2"/>
      <c r="XDJ325" s="2"/>
      <c r="XDK325" s="2"/>
      <c r="XDL325" s="2"/>
      <c r="XDM325" s="2"/>
      <c r="XDN325" s="2"/>
      <c r="XDO325" s="2"/>
      <c r="XDP325" s="2"/>
      <c r="XDQ325" s="2"/>
      <c r="XDR325" s="2"/>
      <c r="XDS325" s="2"/>
      <c r="XDT325" s="2"/>
      <c r="XDU325" s="2"/>
      <c r="XDV325" s="2"/>
      <c r="XDW325" s="2"/>
      <c r="XDX325" s="2"/>
      <c r="XDY325" s="2"/>
      <c r="XDZ325" s="2"/>
      <c r="XEA325" s="2"/>
      <c r="XEB325" s="2"/>
      <c r="XEC325" s="2"/>
      <c r="XED325" s="2"/>
      <c r="XEE325" s="2"/>
      <c r="XEF325" s="2"/>
      <c r="XEG325" s="2"/>
      <c r="XEH325" s="2"/>
      <c r="XEI325" s="2"/>
      <c r="XEJ325" s="2"/>
      <c r="XEK325" s="2"/>
      <c r="XEL325" s="2"/>
      <c r="XEM325" s="2"/>
      <c r="XEN325" s="2"/>
      <c r="XEO325" s="2"/>
      <c r="XEP325" s="2"/>
      <c r="XEQ325" s="2"/>
      <c r="XER325" s="2"/>
      <c r="XES325" s="2"/>
      <c r="XET325" s="2"/>
      <c r="XEU325" s="2"/>
      <c r="XEV325" s="2"/>
      <c r="XEW325" s="2"/>
      <c r="XEX325" s="2"/>
      <c r="XEY325" s="2"/>
      <c r="XEZ325" s="2"/>
    </row>
    <row r="326" spans="2:16380" s="1" customFormat="1" ht="15">
      <c r="B326" s="2"/>
      <c r="C326" s="2"/>
      <c r="D326" s="2"/>
      <c r="E326" s="2"/>
      <c r="XDF326" s="2"/>
      <c r="XDG326" s="2"/>
      <c r="XDH326" s="2"/>
      <c r="XDI326" s="2"/>
      <c r="XDJ326" s="2"/>
      <c r="XDK326" s="2"/>
      <c r="XDL326" s="2"/>
      <c r="XDM326" s="2"/>
      <c r="XDN326" s="2"/>
      <c r="XDO326" s="2"/>
      <c r="XDP326" s="2"/>
      <c r="XDQ326" s="2"/>
      <c r="XDR326" s="2"/>
      <c r="XDS326" s="2"/>
      <c r="XDT326" s="2"/>
      <c r="XDU326" s="2"/>
      <c r="XDV326" s="2"/>
      <c r="XDW326" s="2"/>
      <c r="XDX326" s="2"/>
      <c r="XDY326" s="2"/>
      <c r="XDZ326" s="2"/>
      <c r="XEA326" s="2"/>
      <c r="XEB326" s="2"/>
      <c r="XEC326" s="2"/>
      <c r="XED326" s="2"/>
      <c r="XEE326" s="2"/>
      <c r="XEF326" s="2"/>
      <c r="XEG326" s="2"/>
      <c r="XEH326" s="2"/>
      <c r="XEI326" s="2"/>
      <c r="XEJ326" s="2"/>
      <c r="XEK326" s="2"/>
      <c r="XEL326" s="2"/>
      <c r="XEM326" s="2"/>
      <c r="XEN326" s="2"/>
      <c r="XEO326" s="2"/>
      <c r="XEP326" s="2"/>
      <c r="XEQ326" s="2"/>
      <c r="XER326" s="2"/>
      <c r="XES326" s="2"/>
      <c r="XET326" s="2"/>
      <c r="XEU326" s="2"/>
      <c r="XEV326" s="2"/>
      <c r="XEW326" s="2"/>
      <c r="XEX326" s="2"/>
      <c r="XEY326" s="2"/>
      <c r="XEZ326" s="2"/>
    </row>
    <row r="327" spans="2:16380" s="1" customFormat="1" ht="15">
      <c r="B327" s="2"/>
      <c r="C327" s="2"/>
      <c r="D327" s="2"/>
      <c r="E327" s="2"/>
      <c r="XDF327" s="2"/>
      <c r="XDG327" s="2"/>
      <c r="XDH327" s="2"/>
      <c r="XDI327" s="2"/>
      <c r="XDJ327" s="2"/>
      <c r="XDK327" s="2"/>
      <c r="XDL327" s="2"/>
      <c r="XDM327" s="2"/>
      <c r="XDN327" s="2"/>
      <c r="XDO327" s="2"/>
      <c r="XDP327" s="2"/>
      <c r="XDQ327" s="2"/>
      <c r="XDR327" s="2"/>
      <c r="XDS327" s="2"/>
      <c r="XDT327" s="2"/>
      <c r="XDU327" s="2"/>
      <c r="XDV327" s="2"/>
      <c r="XDW327" s="2"/>
      <c r="XDX327" s="2"/>
      <c r="XDY327" s="2"/>
      <c r="XDZ327" s="2"/>
      <c r="XEA327" s="2"/>
      <c r="XEB327" s="2"/>
      <c r="XEC327" s="2"/>
      <c r="XED327" s="2"/>
      <c r="XEE327" s="2"/>
      <c r="XEF327" s="2"/>
      <c r="XEG327" s="2"/>
      <c r="XEH327" s="2"/>
      <c r="XEI327" s="2"/>
      <c r="XEJ327" s="2"/>
      <c r="XEK327" s="2"/>
      <c r="XEL327" s="2"/>
      <c r="XEM327" s="2"/>
      <c r="XEN327" s="2"/>
      <c r="XEO327" s="2"/>
      <c r="XEP327" s="2"/>
      <c r="XEQ327" s="2"/>
      <c r="XER327" s="2"/>
      <c r="XES327" s="2"/>
      <c r="XET327" s="2"/>
      <c r="XEU327" s="2"/>
      <c r="XEV327" s="2"/>
      <c r="XEW327" s="2"/>
      <c r="XEX327" s="2"/>
      <c r="XEY327" s="2"/>
      <c r="XEZ327" s="2"/>
    </row>
    <row r="328" spans="2:16380" s="1" customFormat="1" ht="15">
      <c r="B328" s="2"/>
      <c r="C328" s="2"/>
      <c r="D328" s="2"/>
      <c r="E328" s="2"/>
      <c r="XDF328" s="2"/>
      <c r="XDG328" s="2"/>
      <c r="XDH328" s="2"/>
      <c r="XDI328" s="2"/>
      <c r="XDJ328" s="2"/>
      <c r="XDK328" s="2"/>
      <c r="XDL328" s="2"/>
      <c r="XDM328" s="2"/>
      <c r="XDN328" s="2"/>
      <c r="XDO328" s="2"/>
      <c r="XDP328" s="2"/>
      <c r="XDQ328" s="2"/>
      <c r="XDR328" s="2"/>
      <c r="XDS328" s="2"/>
      <c r="XDT328" s="2"/>
      <c r="XDU328" s="2"/>
      <c r="XDV328" s="2"/>
      <c r="XDW328" s="2"/>
      <c r="XDX328" s="2"/>
      <c r="XDY328" s="2"/>
      <c r="XDZ328" s="2"/>
      <c r="XEA328" s="2"/>
      <c r="XEB328" s="2"/>
      <c r="XEC328" s="2"/>
      <c r="XED328" s="2"/>
      <c r="XEE328" s="2"/>
      <c r="XEF328" s="2"/>
      <c r="XEG328" s="2"/>
      <c r="XEH328" s="2"/>
      <c r="XEI328" s="2"/>
      <c r="XEJ328" s="2"/>
      <c r="XEK328" s="2"/>
      <c r="XEL328" s="2"/>
      <c r="XEM328" s="2"/>
      <c r="XEN328" s="2"/>
      <c r="XEO328" s="2"/>
      <c r="XEP328" s="2"/>
      <c r="XEQ328" s="2"/>
      <c r="XER328" s="2"/>
      <c r="XES328" s="2"/>
      <c r="XET328" s="2"/>
      <c r="XEU328" s="2"/>
      <c r="XEV328" s="2"/>
      <c r="XEW328" s="2"/>
      <c r="XEX328" s="2"/>
      <c r="XEY328" s="2"/>
      <c r="XEZ328" s="2"/>
    </row>
    <row r="329" spans="2:16380" s="1" customFormat="1" ht="15">
      <c r="B329" s="2"/>
      <c r="C329" s="2"/>
      <c r="D329" s="2"/>
      <c r="E329" s="2"/>
      <c r="XDF329" s="2"/>
      <c r="XDG329" s="2"/>
      <c r="XDH329" s="2"/>
      <c r="XDI329" s="2"/>
      <c r="XDJ329" s="2"/>
      <c r="XDK329" s="2"/>
      <c r="XDL329" s="2"/>
      <c r="XDM329" s="2"/>
      <c r="XDN329" s="2"/>
      <c r="XDO329" s="2"/>
      <c r="XDP329" s="2"/>
      <c r="XDQ329" s="2"/>
      <c r="XDR329" s="2"/>
      <c r="XDS329" s="2"/>
      <c r="XDT329" s="2"/>
      <c r="XDU329" s="2"/>
      <c r="XDV329" s="2"/>
      <c r="XDW329" s="2"/>
      <c r="XDX329" s="2"/>
      <c r="XDY329" s="2"/>
      <c r="XDZ329" s="2"/>
      <c r="XEA329" s="2"/>
      <c r="XEB329" s="2"/>
      <c r="XEC329" s="2"/>
      <c r="XED329" s="2"/>
      <c r="XEE329" s="2"/>
      <c r="XEF329" s="2"/>
      <c r="XEG329" s="2"/>
      <c r="XEH329" s="2"/>
      <c r="XEI329" s="2"/>
      <c r="XEJ329" s="2"/>
      <c r="XEK329" s="2"/>
      <c r="XEL329" s="2"/>
      <c r="XEM329" s="2"/>
      <c r="XEN329" s="2"/>
      <c r="XEO329" s="2"/>
      <c r="XEP329" s="2"/>
      <c r="XEQ329" s="2"/>
      <c r="XER329" s="2"/>
      <c r="XES329" s="2"/>
      <c r="XET329" s="2"/>
      <c r="XEU329" s="2"/>
      <c r="XEV329" s="2"/>
      <c r="XEW329" s="2"/>
      <c r="XEX329" s="2"/>
      <c r="XEY329" s="2"/>
      <c r="XEZ329" s="2"/>
    </row>
    <row r="330" spans="2:16380" s="1" customFormat="1" ht="15">
      <c r="B330" s="2"/>
      <c r="C330" s="2"/>
      <c r="D330" s="2"/>
      <c r="E330" s="2"/>
      <c r="XDF330" s="2"/>
      <c r="XDG330" s="2"/>
      <c r="XDH330" s="2"/>
      <c r="XDI330" s="2"/>
      <c r="XDJ330" s="2"/>
      <c r="XDK330" s="2"/>
      <c r="XDL330" s="2"/>
      <c r="XDM330" s="2"/>
      <c r="XDN330" s="2"/>
      <c r="XDO330" s="2"/>
      <c r="XDP330" s="2"/>
      <c r="XDQ330" s="2"/>
      <c r="XDR330" s="2"/>
      <c r="XDS330" s="2"/>
      <c r="XDT330" s="2"/>
      <c r="XDU330" s="2"/>
      <c r="XDV330" s="2"/>
      <c r="XDW330" s="2"/>
      <c r="XDX330" s="2"/>
      <c r="XDY330" s="2"/>
      <c r="XDZ330" s="2"/>
      <c r="XEA330" s="2"/>
      <c r="XEB330" s="2"/>
      <c r="XEC330" s="2"/>
      <c r="XED330" s="2"/>
      <c r="XEE330" s="2"/>
      <c r="XEF330" s="2"/>
      <c r="XEG330" s="2"/>
      <c r="XEH330" s="2"/>
      <c r="XEI330" s="2"/>
      <c r="XEJ330" s="2"/>
      <c r="XEK330" s="2"/>
      <c r="XEL330" s="2"/>
      <c r="XEM330" s="2"/>
      <c r="XEN330" s="2"/>
      <c r="XEO330" s="2"/>
      <c r="XEP330" s="2"/>
      <c r="XEQ330" s="2"/>
      <c r="XER330" s="2"/>
      <c r="XES330" s="2"/>
      <c r="XET330" s="2"/>
      <c r="XEU330" s="2"/>
      <c r="XEV330" s="2"/>
      <c r="XEW330" s="2"/>
      <c r="XEX330" s="2"/>
      <c r="XEY330" s="2"/>
      <c r="XEZ330" s="2"/>
    </row>
    <row r="331" spans="2:16380" s="1" customFormat="1" ht="15">
      <c r="B331" s="2"/>
      <c r="C331" s="2"/>
      <c r="D331" s="2"/>
      <c r="E331" s="2"/>
      <c r="XDF331" s="2"/>
      <c r="XDG331" s="2"/>
      <c r="XDH331" s="2"/>
      <c r="XDI331" s="2"/>
      <c r="XDJ331" s="2"/>
      <c r="XDK331" s="2"/>
      <c r="XDL331" s="2"/>
      <c r="XDM331" s="2"/>
      <c r="XDN331" s="2"/>
      <c r="XDO331" s="2"/>
      <c r="XDP331" s="2"/>
      <c r="XDQ331" s="2"/>
      <c r="XDR331" s="2"/>
      <c r="XDS331" s="2"/>
      <c r="XDT331" s="2"/>
      <c r="XDU331" s="2"/>
      <c r="XDV331" s="2"/>
      <c r="XDW331" s="2"/>
      <c r="XDX331" s="2"/>
      <c r="XDY331" s="2"/>
      <c r="XDZ331" s="2"/>
      <c r="XEA331" s="2"/>
      <c r="XEB331" s="2"/>
      <c r="XEC331" s="2"/>
      <c r="XED331" s="2"/>
      <c r="XEE331" s="2"/>
      <c r="XEF331" s="2"/>
      <c r="XEG331" s="2"/>
      <c r="XEH331" s="2"/>
      <c r="XEI331" s="2"/>
      <c r="XEJ331" s="2"/>
      <c r="XEK331" s="2"/>
      <c r="XEL331" s="2"/>
      <c r="XEM331" s="2"/>
      <c r="XEN331" s="2"/>
      <c r="XEO331" s="2"/>
      <c r="XEP331" s="2"/>
      <c r="XEQ331" s="2"/>
      <c r="XER331" s="2"/>
      <c r="XES331" s="2"/>
      <c r="XET331" s="2"/>
      <c r="XEU331" s="2"/>
      <c r="XEV331" s="2"/>
      <c r="XEW331" s="2"/>
      <c r="XEX331" s="2"/>
      <c r="XEY331" s="2"/>
      <c r="XEZ331" s="2"/>
    </row>
    <row r="332" spans="2:16380" s="1" customFormat="1" ht="15">
      <c r="B332" s="2"/>
      <c r="C332" s="2"/>
      <c r="D332" s="2"/>
      <c r="E332" s="2"/>
      <c r="XDF332" s="2"/>
      <c r="XDG332" s="2"/>
      <c r="XDH332" s="2"/>
      <c r="XDI332" s="2"/>
      <c r="XDJ332" s="2"/>
      <c r="XDK332" s="2"/>
      <c r="XDL332" s="2"/>
      <c r="XDM332" s="2"/>
      <c r="XDN332" s="2"/>
      <c r="XDO332" s="2"/>
      <c r="XDP332" s="2"/>
      <c r="XDQ332" s="2"/>
      <c r="XDR332" s="2"/>
      <c r="XDS332" s="2"/>
      <c r="XDT332" s="2"/>
      <c r="XDU332" s="2"/>
      <c r="XDV332" s="2"/>
      <c r="XDW332" s="2"/>
      <c r="XDX332" s="2"/>
      <c r="XDY332" s="2"/>
      <c r="XDZ332" s="2"/>
      <c r="XEA332" s="2"/>
      <c r="XEB332" s="2"/>
      <c r="XEC332" s="2"/>
      <c r="XED332" s="2"/>
      <c r="XEE332" s="2"/>
      <c r="XEF332" s="2"/>
      <c r="XEG332" s="2"/>
      <c r="XEH332" s="2"/>
      <c r="XEI332" s="2"/>
      <c r="XEJ332" s="2"/>
      <c r="XEK332" s="2"/>
      <c r="XEL332" s="2"/>
      <c r="XEM332" s="2"/>
      <c r="XEN332" s="2"/>
      <c r="XEO332" s="2"/>
      <c r="XEP332" s="2"/>
      <c r="XEQ332" s="2"/>
      <c r="XER332" s="2"/>
      <c r="XES332" s="2"/>
      <c r="XET332" s="2"/>
      <c r="XEU332" s="2"/>
      <c r="XEV332" s="2"/>
      <c r="XEW332" s="2"/>
      <c r="XEX332" s="2"/>
      <c r="XEY332" s="2"/>
      <c r="XEZ332" s="2"/>
    </row>
    <row r="333" spans="2:16380" s="1" customFormat="1" ht="15">
      <c r="B333" s="2"/>
      <c r="C333" s="2"/>
      <c r="D333" s="2"/>
      <c r="E333" s="2"/>
      <c r="XDF333" s="2"/>
      <c r="XDG333" s="2"/>
      <c r="XDH333" s="2"/>
      <c r="XDI333" s="2"/>
      <c r="XDJ333" s="2"/>
      <c r="XDK333" s="2"/>
      <c r="XDL333" s="2"/>
      <c r="XDM333" s="2"/>
      <c r="XDN333" s="2"/>
      <c r="XDO333" s="2"/>
      <c r="XDP333" s="2"/>
      <c r="XDQ333" s="2"/>
      <c r="XDR333" s="2"/>
      <c r="XDS333" s="2"/>
      <c r="XDT333" s="2"/>
      <c r="XDU333" s="2"/>
      <c r="XDV333" s="2"/>
      <c r="XDW333" s="2"/>
      <c r="XDX333" s="2"/>
      <c r="XDY333" s="2"/>
      <c r="XDZ333" s="2"/>
      <c r="XEA333" s="2"/>
      <c r="XEB333" s="2"/>
      <c r="XEC333" s="2"/>
      <c r="XED333" s="2"/>
      <c r="XEE333" s="2"/>
      <c r="XEF333" s="2"/>
      <c r="XEG333" s="2"/>
      <c r="XEH333" s="2"/>
      <c r="XEI333" s="2"/>
      <c r="XEJ333" s="2"/>
      <c r="XEK333" s="2"/>
      <c r="XEL333" s="2"/>
      <c r="XEM333" s="2"/>
      <c r="XEN333" s="2"/>
      <c r="XEO333" s="2"/>
      <c r="XEP333" s="2"/>
      <c r="XEQ333" s="2"/>
      <c r="XER333" s="2"/>
      <c r="XES333" s="2"/>
      <c r="XET333" s="2"/>
      <c r="XEU333" s="2"/>
      <c r="XEV333" s="2"/>
      <c r="XEW333" s="2"/>
      <c r="XEX333" s="2"/>
      <c r="XEY333" s="2"/>
      <c r="XEZ333" s="2"/>
    </row>
    <row r="334" spans="2:16380" s="1" customFormat="1" ht="15">
      <c r="B334" s="2"/>
      <c r="C334" s="2"/>
      <c r="D334" s="2"/>
      <c r="E334" s="2"/>
      <c r="XDF334" s="2"/>
      <c r="XDG334" s="2"/>
      <c r="XDH334" s="2"/>
      <c r="XDI334" s="2"/>
      <c r="XDJ334" s="2"/>
      <c r="XDK334" s="2"/>
      <c r="XDL334" s="2"/>
      <c r="XDM334" s="2"/>
      <c r="XDN334" s="2"/>
      <c r="XDO334" s="2"/>
      <c r="XDP334" s="2"/>
      <c r="XDQ334" s="2"/>
      <c r="XDR334" s="2"/>
      <c r="XDS334" s="2"/>
      <c r="XDT334" s="2"/>
      <c r="XDU334" s="2"/>
      <c r="XDV334" s="2"/>
      <c r="XDW334" s="2"/>
      <c r="XDX334" s="2"/>
      <c r="XDY334" s="2"/>
      <c r="XDZ334" s="2"/>
      <c r="XEA334" s="2"/>
      <c r="XEB334" s="2"/>
      <c r="XEC334" s="2"/>
      <c r="XED334" s="2"/>
      <c r="XEE334" s="2"/>
      <c r="XEF334" s="2"/>
      <c r="XEG334" s="2"/>
      <c r="XEH334" s="2"/>
      <c r="XEI334" s="2"/>
      <c r="XEJ334" s="2"/>
      <c r="XEK334" s="2"/>
      <c r="XEL334" s="2"/>
      <c r="XEM334" s="2"/>
      <c r="XEN334" s="2"/>
      <c r="XEO334" s="2"/>
      <c r="XEP334" s="2"/>
      <c r="XEQ334" s="2"/>
      <c r="XER334" s="2"/>
      <c r="XES334" s="2"/>
      <c r="XET334" s="2"/>
      <c r="XEU334" s="2"/>
      <c r="XEV334" s="2"/>
      <c r="XEW334" s="2"/>
      <c r="XEX334" s="2"/>
      <c r="XEY334" s="2"/>
      <c r="XEZ334" s="2"/>
    </row>
    <row r="335" spans="2:16380" s="1" customFormat="1" ht="15">
      <c r="B335" s="2"/>
      <c r="C335" s="2"/>
      <c r="D335" s="2"/>
      <c r="E335" s="2"/>
      <c r="XDF335" s="2"/>
      <c r="XDG335" s="2"/>
      <c r="XDH335" s="2"/>
      <c r="XDI335" s="2"/>
      <c r="XDJ335" s="2"/>
      <c r="XDK335" s="2"/>
      <c r="XDL335" s="2"/>
      <c r="XDM335" s="2"/>
      <c r="XDN335" s="2"/>
      <c r="XDO335" s="2"/>
      <c r="XDP335" s="2"/>
      <c r="XDQ335" s="2"/>
      <c r="XDR335" s="2"/>
      <c r="XDS335" s="2"/>
      <c r="XDT335" s="2"/>
      <c r="XDU335" s="2"/>
      <c r="XDV335" s="2"/>
      <c r="XDW335" s="2"/>
      <c r="XDX335" s="2"/>
      <c r="XDY335" s="2"/>
      <c r="XDZ335" s="2"/>
      <c r="XEA335" s="2"/>
      <c r="XEB335" s="2"/>
      <c r="XEC335" s="2"/>
      <c r="XED335" s="2"/>
      <c r="XEE335" s="2"/>
      <c r="XEF335" s="2"/>
      <c r="XEG335" s="2"/>
      <c r="XEH335" s="2"/>
      <c r="XEI335" s="2"/>
      <c r="XEJ335" s="2"/>
      <c r="XEK335" s="2"/>
      <c r="XEL335" s="2"/>
      <c r="XEM335" s="2"/>
      <c r="XEN335" s="2"/>
      <c r="XEO335" s="2"/>
      <c r="XEP335" s="2"/>
      <c r="XEQ335" s="2"/>
      <c r="XER335" s="2"/>
      <c r="XES335" s="2"/>
      <c r="XET335" s="2"/>
      <c r="XEU335" s="2"/>
      <c r="XEV335" s="2"/>
      <c r="XEW335" s="2"/>
      <c r="XEX335" s="2"/>
      <c r="XEY335" s="2"/>
      <c r="XEZ335" s="2"/>
    </row>
    <row r="336" spans="2:16380" s="1" customFormat="1" ht="15">
      <c r="B336" s="2"/>
      <c r="C336" s="2"/>
      <c r="D336" s="2"/>
      <c r="E336" s="2"/>
      <c r="XDF336" s="2"/>
      <c r="XDG336" s="2"/>
      <c r="XDH336" s="2"/>
      <c r="XDI336" s="2"/>
      <c r="XDJ336" s="2"/>
      <c r="XDK336" s="2"/>
      <c r="XDL336" s="2"/>
      <c r="XDM336" s="2"/>
      <c r="XDN336" s="2"/>
      <c r="XDO336" s="2"/>
      <c r="XDP336" s="2"/>
      <c r="XDQ336" s="2"/>
      <c r="XDR336" s="2"/>
      <c r="XDS336" s="2"/>
      <c r="XDT336" s="2"/>
      <c r="XDU336" s="2"/>
      <c r="XDV336" s="2"/>
      <c r="XDW336" s="2"/>
      <c r="XDX336" s="2"/>
      <c r="XDY336" s="2"/>
      <c r="XDZ336" s="2"/>
      <c r="XEA336" s="2"/>
      <c r="XEB336" s="2"/>
      <c r="XEC336" s="2"/>
      <c r="XED336" s="2"/>
      <c r="XEE336" s="2"/>
      <c r="XEF336" s="2"/>
      <c r="XEG336" s="2"/>
      <c r="XEH336" s="2"/>
      <c r="XEI336" s="2"/>
      <c r="XEJ336" s="2"/>
      <c r="XEK336" s="2"/>
      <c r="XEL336" s="2"/>
      <c r="XEM336" s="2"/>
      <c r="XEN336" s="2"/>
      <c r="XEO336" s="2"/>
      <c r="XEP336" s="2"/>
      <c r="XEQ336" s="2"/>
      <c r="XER336" s="2"/>
      <c r="XES336" s="2"/>
      <c r="XET336" s="2"/>
      <c r="XEU336" s="2"/>
      <c r="XEV336" s="2"/>
      <c r="XEW336" s="2"/>
      <c r="XEX336" s="2"/>
      <c r="XEY336" s="2"/>
      <c r="XEZ336" s="2"/>
    </row>
    <row r="337" spans="2:16380" s="1" customFormat="1" ht="15">
      <c r="B337" s="2"/>
      <c r="C337" s="2"/>
      <c r="D337" s="2"/>
      <c r="E337" s="2"/>
      <c r="XDF337" s="2"/>
      <c r="XDG337" s="2"/>
      <c r="XDH337" s="2"/>
      <c r="XDI337" s="2"/>
      <c r="XDJ337" s="2"/>
      <c r="XDK337" s="2"/>
      <c r="XDL337" s="2"/>
      <c r="XDM337" s="2"/>
      <c r="XDN337" s="2"/>
      <c r="XDO337" s="2"/>
      <c r="XDP337" s="2"/>
      <c r="XDQ337" s="2"/>
      <c r="XDR337" s="2"/>
      <c r="XDS337" s="2"/>
      <c r="XDT337" s="2"/>
      <c r="XDU337" s="2"/>
      <c r="XDV337" s="2"/>
      <c r="XDW337" s="2"/>
      <c r="XDX337" s="2"/>
      <c r="XDY337" s="2"/>
      <c r="XDZ337" s="2"/>
      <c r="XEA337" s="2"/>
      <c r="XEB337" s="2"/>
      <c r="XEC337" s="2"/>
      <c r="XED337" s="2"/>
      <c r="XEE337" s="2"/>
      <c r="XEF337" s="2"/>
      <c r="XEG337" s="2"/>
      <c r="XEH337" s="2"/>
      <c r="XEI337" s="2"/>
      <c r="XEJ337" s="2"/>
      <c r="XEK337" s="2"/>
      <c r="XEL337" s="2"/>
      <c r="XEM337" s="2"/>
      <c r="XEN337" s="2"/>
      <c r="XEO337" s="2"/>
      <c r="XEP337" s="2"/>
      <c r="XEQ337" s="2"/>
      <c r="XER337" s="2"/>
      <c r="XES337" s="2"/>
      <c r="XET337" s="2"/>
      <c r="XEU337" s="2"/>
      <c r="XEV337" s="2"/>
      <c r="XEW337" s="2"/>
      <c r="XEX337" s="2"/>
      <c r="XEY337" s="2"/>
      <c r="XEZ337" s="2"/>
    </row>
    <row r="338" spans="2:16380" s="1" customFormat="1" ht="15">
      <c r="B338" s="2"/>
      <c r="C338" s="2"/>
      <c r="D338" s="2"/>
      <c r="E338" s="2"/>
      <c r="XDF338" s="2"/>
      <c r="XDG338" s="2"/>
      <c r="XDH338" s="2"/>
      <c r="XDI338" s="2"/>
      <c r="XDJ338" s="2"/>
      <c r="XDK338" s="2"/>
      <c r="XDL338" s="2"/>
      <c r="XDM338" s="2"/>
      <c r="XDN338" s="2"/>
      <c r="XDO338" s="2"/>
      <c r="XDP338" s="2"/>
      <c r="XDQ338" s="2"/>
      <c r="XDR338" s="2"/>
      <c r="XDS338" s="2"/>
      <c r="XDT338" s="2"/>
      <c r="XDU338" s="2"/>
      <c r="XDV338" s="2"/>
      <c r="XDW338" s="2"/>
      <c r="XDX338" s="2"/>
      <c r="XDY338" s="2"/>
      <c r="XDZ338" s="2"/>
      <c r="XEA338" s="2"/>
      <c r="XEB338" s="2"/>
      <c r="XEC338" s="2"/>
      <c r="XED338" s="2"/>
      <c r="XEE338" s="2"/>
      <c r="XEF338" s="2"/>
      <c r="XEG338" s="2"/>
      <c r="XEH338" s="2"/>
      <c r="XEI338" s="2"/>
      <c r="XEJ338" s="2"/>
      <c r="XEK338" s="2"/>
      <c r="XEL338" s="2"/>
      <c r="XEM338" s="2"/>
      <c r="XEN338" s="2"/>
      <c r="XEO338" s="2"/>
      <c r="XEP338" s="2"/>
      <c r="XEQ338" s="2"/>
      <c r="XER338" s="2"/>
      <c r="XES338" s="2"/>
      <c r="XET338" s="2"/>
      <c r="XEU338" s="2"/>
      <c r="XEV338" s="2"/>
      <c r="XEW338" s="2"/>
      <c r="XEX338" s="2"/>
      <c r="XEY338" s="2"/>
      <c r="XEZ338" s="2"/>
    </row>
    <row r="339" spans="2:16380" s="1" customFormat="1" ht="15">
      <c r="B339" s="2"/>
      <c r="C339" s="2"/>
      <c r="D339" s="2"/>
      <c r="E339" s="2"/>
      <c r="XDF339" s="2"/>
      <c r="XDG339" s="2"/>
      <c r="XDH339" s="2"/>
      <c r="XDI339" s="2"/>
      <c r="XDJ339" s="2"/>
      <c r="XDK339" s="2"/>
      <c r="XDL339" s="2"/>
      <c r="XDM339" s="2"/>
      <c r="XDN339" s="2"/>
      <c r="XDO339" s="2"/>
      <c r="XDP339" s="2"/>
      <c r="XDQ339" s="2"/>
      <c r="XDR339" s="2"/>
      <c r="XDS339" s="2"/>
      <c r="XDT339" s="2"/>
      <c r="XDU339" s="2"/>
      <c r="XDV339" s="2"/>
      <c r="XDW339" s="2"/>
      <c r="XDX339" s="2"/>
      <c r="XDY339" s="2"/>
      <c r="XDZ339" s="2"/>
      <c r="XEA339" s="2"/>
      <c r="XEB339" s="2"/>
      <c r="XEC339" s="2"/>
      <c r="XED339" s="2"/>
      <c r="XEE339" s="2"/>
      <c r="XEF339" s="2"/>
      <c r="XEG339" s="2"/>
      <c r="XEH339" s="2"/>
      <c r="XEI339" s="2"/>
      <c r="XEJ339" s="2"/>
      <c r="XEK339" s="2"/>
      <c r="XEL339" s="2"/>
      <c r="XEM339" s="2"/>
      <c r="XEN339" s="2"/>
      <c r="XEO339" s="2"/>
      <c r="XEP339" s="2"/>
      <c r="XEQ339" s="2"/>
      <c r="XER339" s="2"/>
      <c r="XES339" s="2"/>
      <c r="XET339" s="2"/>
      <c r="XEU339" s="2"/>
      <c r="XEV339" s="2"/>
      <c r="XEW339" s="2"/>
      <c r="XEX339" s="2"/>
      <c r="XEY339" s="2"/>
      <c r="XEZ339" s="2"/>
    </row>
    <row r="340" spans="2:16380" s="1" customFormat="1" ht="15">
      <c r="B340" s="2"/>
      <c r="C340" s="2"/>
      <c r="D340" s="2"/>
      <c r="E340" s="2"/>
      <c r="XDF340" s="2"/>
      <c r="XDG340" s="2"/>
      <c r="XDH340" s="2"/>
      <c r="XDI340" s="2"/>
      <c r="XDJ340" s="2"/>
      <c r="XDK340" s="2"/>
      <c r="XDL340" s="2"/>
      <c r="XDM340" s="2"/>
      <c r="XDN340" s="2"/>
      <c r="XDO340" s="2"/>
      <c r="XDP340" s="2"/>
      <c r="XDQ340" s="2"/>
      <c r="XDR340" s="2"/>
      <c r="XDS340" s="2"/>
      <c r="XDT340" s="2"/>
      <c r="XDU340" s="2"/>
      <c r="XDV340" s="2"/>
      <c r="XDW340" s="2"/>
      <c r="XDX340" s="2"/>
      <c r="XDY340" s="2"/>
      <c r="XDZ340" s="2"/>
      <c r="XEA340" s="2"/>
      <c r="XEB340" s="2"/>
      <c r="XEC340" s="2"/>
      <c r="XED340" s="2"/>
      <c r="XEE340" s="2"/>
      <c r="XEF340" s="2"/>
      <c r="XEG340" s="2"/>
      <c r="XEH340" s="2"/>
      <c r="XEI340" s="2"/>
      <c r="XEJ340" s="2"/>
      <c r="XEK340" s="2"/>
      <c r="XEL340" s="2"/>
      <c r="XEM340" s="2"/>
      <c r="XEN340" s="2"/>
      <c r="XEO340" s="2"/>
      <c r="XEP340" s="2"/>
      <c r="XEQ340" s="2"/>
      <c r="XER340" s="2"/>
      <c r="XES340" s="2"/>
      <c r="XET340" s="2"/>
      <c r="XEU340" s="2"/>
      <c r="XEV340" s="2"/>
      <c r="XEW340" s="2"/>
      <c r="XEX340" s="2"/>
      <c r="XEY340" s="2"/>
      <c r="XEZ340" s="2"/>
    </row>
    <row r="341" spans="2:16380" s="1" customFormat="1" ht="15">
      <c r="B341" s="2"/>
      <c r="C341" s="2"/>
      <c r="D341" s="2"/>
      <c r="E341" s="2"/>
      <c r="XDF341" s="2"/>
      <c r="XDG341" s="2"/>
      <c r="XDH341" s="2"/>
      <c r="XDI341" s="2"/>
      <c r="XDJ341" s="2"/>
      <c r="XDK341" s="2"/>
      <c r="XDL341" s="2"/>
      <c r="XDM341" s="2"/>
      <c r="XDN341" s="2"/>
      <c r="XDO341" s="2"/>
      <c r="XDP341" s="2"/>
      <c r="XDQ341" s="2"/>
      <c r="XDR341" s="2"/>
      <c r="XDS341" s="2"/>
      <c r="XDT341" s="2"/>
      <c r="XDU341" s="2"/>
      <c r="XDV341" s="2"/>
      <c r="XDW341" s="2"/>
      <c r="XDX341" s="2"/>
      <c r="XDY341" s="2"/>
      <c r="XDZ341" s="2"/>
      <c r="XEA341" s="2"/>
      <c r="XEB341" s="2"/>
      <c r="XEC341" s="2"/>
      <c r="XED341" s="2"/>
      <c r="XEE341" s="2"/>
      <c r="XEF341" s="2"/>
      <c r="XEG341" s="2"/>
      <c r="XEH341" s="2"/>
      <c r="XEI341" s="2"/>
      <c r="XEJ341" s="2"/>
      <c r="XEK341" s="2"/>
      <c r="XEL341" s="2"/>
      <c r="XEM341" s="2"/>
      <c r="XEN341" s="2"/>
      <c r="XEO341" s="2"/>
      <c r="XEP341" s="2"/>
      <c r="XEQ341" s="2"/>
      <c r="XER341" s="2"/>
      <c r="XES341" s="2"/>
      <c r="XET341" s="2"/>
      <c r="XEU341" s="2"/>
      <c r="XEV341" s="2"/>
      <c r="XEW341" s="2"/>
      <c r="XEX341" s="2"/>
      <c r="XEY341" s="2"/>
      <c r="XEZ341" s="2"/>
    </row>
    <row r="342" spans="2:16380" s="1" customFormat="1" ht="15">
      <c r="B342" s="2"/>
      <c r="C342" s="2"/>
      <c r="D342" s="2"/>
      <c r="E342" s="2"/>
      <c r="XDF342" s="2"/>
      <c r="XDG342" s="2"/>
      <c r="XDH342" s="2"/>
      <c r="XDI342" s="2"/>
      <c r="XDJ342" s="2"/>
      <c r="XDK342" s="2"/>
      <c r="XDL342" s="2"/>
      <c r="XDM342" s="2"/>
      <c r="XDN342" s="2"/>
      <c r="XDO342" s="2"/>
      <c r="XDP342" s="2"/>
      <c r="XDQ342" s="2"/>
      <c r="XDR342" s="2"/>
      <c r="XDS342" s="2"/>
      <c r="XDT342" s="2"/>
      <c r="XDU342" s="2"/>
      <c r="XDV342" s="2"/>
      <c r="XDW342" s="2"/>
      <c r="XDX342" s="2"/>
      <c r="XDY342" s="2"/>
      <c r="XDZ342" s="2"/>
      <c r="XEA342" s="2"/>
      <c r="XEB342" s="2"/>
      <c r="XEC342" s="2"/>
      <c r="XED342" s="2"/>
      <c r="XEE342" s="2"/>
      <c r="XEF342" s="2"/>
      <c r="XEG342" s="2"/>
      <c r="XEH342" s="2"/>
      <c r="XEI342" s="2"/>
      <c r="XEJ342" s="2"/>
      <c r="XEK342" s="2"/>
      <c r="XEL342" s="2"/>
      <c r="XEM342" s="2"/>
      <c r="XEN342" s="2"/>
      <c r="XEO342" s="2"/>
      <c r="XEP342" s="2"/>
      <c r="XEQ342" s="2"/>
      <c r="XER342" s="2"/>
      <c r="XES342" s="2"/>
      <c r="XET342" s="2"/>
      <c r="XEU342" s="2"/>
      <c r="XEV342" s="2"/>
      <c r="XEW342" s="2"/>
      <c r="XEX342" s="2"/>
      <c r="XEY342" s="2"/>
      <c r="XEZ342" s="2"/>
    </row>
    <row r="343" spans="2:16380" s="1" customFormat="1" ht="15">
      <c r="B343" s="2"/>
      <c r="C343" s="2"/>
      <c r="D343" s="2"/>
      <c r="E343" s="2"/>
      <c r="XDF343" s="2"/>
      <c r="XDG343" s="2"/>
      <c r="XDH343" s="2"/>
      <c r="XDI343" s="2"/>
      <c r="XDJ343" s="2"/>
      <c r="XDK343" s="2"/>
      <c r="XDL343" s="2"/>
      <c r="XDM343" s="2"/>
      <c r="XDN343" s="2"/>
      <c r="XDO343" s="2"/>
      <c r="XDP343" s="2"/>
      <c r="XDQ343" s="2"/>
      <c r="XDR343" s="2"/>
      <c r="XDS343" s="2"/>
      <c r="XDT343" s="2"/>
      <c r="XDU343" s="2"/>
      <c r="XDV343" s="2"/>
      <c r="XDW343" s="2"/>
      <c r="XDX343" s="2"/>
      <c r="XDY343" s="2"/>
      <c r="XDZ343" s="2"/>
      <c r="XEA343" s="2"/>
      <c r="XEB343" s="2"/>
      <c r="XEC343" s="2"/>
      <c r="XED343" s="2"/>
      <c r="XEE343" s="2"/>
      <c r="XEF343" s="2"/>
      <c r="XEG343" s="2"/>
      <c r="XEH343" s="2"/>
      <c r="XEI343" s="2"/>
      <c r="XEJ343" s="2"/>
      <c r="XEK343" s="2"/>
      <c r="XEL343" s="2"/>
      <c r="XEM343" s="2"/>
      <c r="XEN343" s="2"/>
      <c r="XEO343" s="2"/>
      <c r="XEP343" s="2"/>
      <c r="XEQ343" s="2"/>
      <c r="XER343" s="2"/>
      <c r="XES343" s="2"/>
      <c r="XET343" s="2"/>
      <c r="XEU343" s="2"/>
      <c r="XEV343" s="2"/>
      <c r="XEW343" s="2"/>
      <c r="XEX343" s="2"/>
      <c r="XEY343" s="2"/>
      <c r="XEZ343" s="2"/>
    </row>
    <row r="344" spans="2:16380" s="1" customFormat="1" ht="15">
      <c r="B344" s="2"/>
      <c r="C344" s="2"/>
      <c r="D344" s="2"/>
      <c r="E344" s="2"/>
      <c r="XDF344" s="2"/>
      <c r="XDG344" s="2"/>
      <c r="XDH344" s="2"/>
      <c r="XDI344" s="2"/>
      <c r="XDJ344" s="2"/>
      <c r="XDK344" s="2"/>
      <c r="XDL344" s="2"/>
      <c r="XDM344" s="2"/>
      <c r="XDN344" s="2"/>
      <c r="XDO344" s="2"/>
      <c r="XDP344" s="2"/>
      <c r="XDQ344" s="2"/>
      <c r="XDR344" s="2"/>
      <c r="XDS344" s="2"/>
      <c r="XDT344" s="2"/>
      <c r="XDU344" s="2"/>
      <c r="XDV344" s="2"/>
      <c r="XDW344" s="2"/>
      <c r="XDX344" s="2"/>
      <c r="XDY344" s="2"/>
      <c r="XDZ344" s="2"/>
      <c r="XEA344" s="2"/>
      <c r="XEB344" s="2"/>
      <c r="XEC344" s="2"/>
      <c r="XED344" s="2"/>
      <c r="XEE344" s="2"/>
      <c r="XEF344" s="2"/>
      <c r="XEG344" s="2"/>
      <c r="XEH344" s="2"/>
      <c r="XEI344" s="2"/>
      <c r="XEJ344" s="2"/>
      <c r="XEK344" s="2"/>
      <c r="XEL344" s="2"/>
      <c r="XEM344" s="2"/>
      <c r="XEN344" s="2"/>
      <c r="XEO344" s="2"/>
      <c r="XEP344" s="2"/>
      <c r="XEQ344" s="2"/>
      <c r="XER344" s="2"/>
      <c r="XES344" s="2"/>
      <c r="XET344" s="2"/>
      <c r="XEU344" s="2"/>
      <c r="XEV344" s="2"/>
      <c r="XEW344" s="2"/>
      <c r="XEX344" s="2"/>
      <c r="XEY344" s="2"/>
      <c r="XEZ344" s="2"/>
    </row>
    <row r="345" spans="2:16380" s="1" customFormat="1" ht="15">
      <c r="B345" s="2"/>
      <c r="C345" s="2"/>
      <c r="D345" s="2"/>
      <c r="E345" s="2"/>
      <c r="XDF345" s="2"/>
      <c r="XDG345" s="2"/>
      <c r="XDH345" s="2"/>
      <c r="XDI345" s="2"/>
      <c r="XDJ345" s="2"/>
      <c r="XDK345" s="2"/>
      <c r="XDL345" s="2"/>
      <c r="XDM345" s="2"/>
      <c r="XDN345" s="2"/>
      <c r="XDO345" s="2"/>
      <c r="XDP345" s="2"/>
      <c r="XDQ345" s="2"/>
      <c r="XDR345" s="2"/>
      <c r="XDS345" s="2"/>
      <c r="XDT345" s="2"/>
      <c r="XDU345" s="2"/>
      <c r="XDV345" s="2"/>
      <c r="XDW345" s="2"/>
      <c r="XDX345" s="2"/>
      <c r="XDY345" s="2"/>
      <c r="XDZ345" s="2"/>
      <c r="XEA345" s="2"/>
      <c r="XEB345" s="2"/>
      <c r="XEC345" s="2"/>
      <c r="XED345" s="2"/>
      <c r="XEE345" s="2"/>
      <c r="XEF345" s="2"/>
      <c r="XEG345" s="2"/>
      <c r="XEH345" s="2"/>
      <c r="XEI345" s="2"/>
      <c r="XEJ345" s="2"/>
      <c r="XEK345" s="2"/>
      <c r="XEL345" s="2"/>
      <c r="XEM345" s="2"/>
      <c r="XEN345" s="2"/>
      <c r="XEO345" s="2"/>
      <c r="XEP345" s="2"/>
      <c r="XEQ345" s="2"/>
      <c r="XER345" s="2"/>
      <c r="XES345" s="2"/>
      <c r="XET345" s="2"/>
      <c r="XEU345" s="2"/>
      <c r="XEV345" s="2"/>
      <c r="XEW345" s="2"/>
      <c r="XEX345" s="2"/>
      <c r="XEY345" s="2"/>
      <c r="XEZ345" s="2"/>
    </row>
    <row r="346" spans="2:16380" s="1" customFormat="1" ht="15">
      <c r="B346" s="2"/>
      <c r="C346" s="2"/>
      <c r="D346" s="2"/>
      <c r="E346" s="2"/>
      <c r="XDF346" s="2"/>
      <c r="XDG346" s="2"/>
      <c r="XDH346" s="2"/>
      <c r="XDI346" s="2"/>
      <c r="XDJ346" s="2"/>
      <c r="XDK346" s="2"/>
      <c r="XDL346" s="2"/>
      <c r="XDM346" s="2"/>
      <c r="XDN346" s="2"/>
      <c r="XDO346" s="2"/>
      <c r="XDP346" s="2"/>
      <c r="XDQ346" s="2"/>
      <c r="XDR346" s="2"/>
      <c r="XDS346" s="2"/>
      <c r="XDT346" s="2"/>
      <c r="XDU346" s="2"/>
      <c r="XDV346" s="2"/>
      <c r="XDW346" s="2"/>
      <c r="XDX346" s="2"/>
      <c r="XDY346" s="2"/>
      <c r="XDZ346" s="2"/>
      <c r="XEA346" s="2"/>
      <c r="XEB346" s="2"/>
      <c r="XEC346" s="2"/>
      <c r="XED346" s="2"/>
      <c r="XEE346" s="2"/>
      <c r="XEF346" s="2"/>
      <c r="XEG346" s="2"/>
      <c r="XEH346" s="2"/>
      <c r="XEI346" s="2"/>
      <c r="XEJ346" s="2"/>
      <c r="XEK346" s="2"/>
      <c r="XEL346" s="2"/>
      <c r="XEM346" s="2"/>
      <c r="XEN346" s="2"/>
      <c r="XEO346" s="2"/>
      <c r="XEP346" s="2"/>
      <c r="XEQ346" s="2"/>
      <c r="XER346" s="2"/>
      <c r="XES346" s="2"/>
      <c r="XET346" s="2"/>
      <c r="XEU346" s="2"/>
      <c r="XEV346" s="2"/>
      <c r="XEW346" s="2"/>
      <c r="XEX346" s="2"/>
      <c r="XEY346" s="2"/>
      <c r="XEZ346" s="2"/>
    </row>
    <row r="347" spans="2:16380" s="1" customFormat="1" ht="15">
      <c r="B347" s="2"/>
      <c r="C347" s="2"/>
      <c r="D347" s="2"/>
      <c r="E347" s="2"/>
      <c r="XDF347" s="2"/>
      <c r="XDG347" s="2"/>
      <c r="XDH347" s="2"/>
      <c r="XDI347" s="2"/>
      <c r="XDJ347" s="2"/>
      <c r="XDK347" s="2"/>
      <c r="XDL347" s="2"/>
      <c r="XDM347" s="2"/>
      <c r="XDN347" s="2"/>
      <c r="XDO347" s="2"/>
      <c r="XDP347" s="2"/>
      <c r="XDQ347" s="2"/>
      <c r="XDR347" s="2"/>
      <c r="XDS347" s="2"/>
      <c r="XDT347" s="2"/>
      <c r="XDU347" s="2"/>
      <c r="XDV347" s="2"/>
      <c r="XDW347" s="2"/>
      <c r="XDX347" s="2"/>
      <c r="XDY347" s="2"/>
      <c r="XDZ347" s="2"/>
      <c r="XEA347" s="2"/>
      <c r="XEB347" s="2"/>
      <c r="XEC347" s="2"/>
      <c r="XED347" s="2"/>
      <c r="XEE347" s="2"/>
      <c r="XEF347" s="2"/>
      <c r="XEG347" s="2"/>
      <c r="XEH347" s="2"/>
      <c r="XEI347" s="2"/>
      <c r="XEJ347" s="2"/>
      <c r="XEK347" s="2"/>
      <c r="XEL347" s="2"/>
      <c r="XEM347" s="2"/>
      <c r="XEN347" s="2"/>
      <c r="XEO347" s="2"/>
      <c r="XEP347" s="2"/>
      <c r="XEQ347" s="2"/>
      <c r="XER347" s="2"/>
      <c r="XES347" s="2"/>
      <c r="XET347" s="2"/>
      <c r="XEU347" s="2"/>
      <c r="XEV347" s="2"/>
      <c r="XEW347" s="2"/>
      <c r="XEX347" s="2"/>
      <c r="XEY347" s="2"/>
      <c r="XEZ347" s="2"/>
    </row>
    <row r="348" spans="2:16380" s="1" customFormat="1" ht="15">
      <c r="B348" s="2"/>
      <c r="C348" s="2"/>
      <c r="D348" s="2"/>
      <c r="E348" s="2"/>
      <c r="XDF348" s="2"/>
      <c r="XDG348" s="2"/>
      <c r="XDH348" s="2"/>
      <c r="XDI348" s="2"/>
      <c r="XDJ348" s="2"/>
      <c r="XDK348" s="2"/>
      <c r="XDL348" s="2"/>
      <c r="XDM348" s="2"/>
      <c r="XDN348" s="2"/>
      <c r="XDO348" s="2"/>
      <c r="XDP348" s="2"/>
      <c r="XDQ348" s="2"/>
      <c r="XDR348" s="2"/>
      <c r="XDS348" s="2"/>
      <c r="XDT348" s="2"/>
      <c r="XDU348" s="2"/>
      <c r="XDV348" s="2"/>
      <c r="XDW348" s="2"/>
      <c r="XDX348" s="2"/>
      <c r="XDY348" s="2"/>
      <c r="XDZ348" s="2"/>
      <c r="XEA348" s="2"/>
      <c r="XEB348" s="2"/>
      <c r="XEC348" s="2"/>
      <c r="XED348" s="2"/>
      <c r="XEE348" s="2"/>
      <c r="XEF348" s="2"/>
      <c r="XEG348" s="2"/>
      <c r="XEH348" s="2"/>
      <c r="XEI348" s="2"/>
      <c r="XEJ348" s="2"/>
      <c r="XEK348" s="2"/>
      <c r="XEL348" s="2"/>
      <c r="XEM348" s="2"/>
      <c r="XEN348" s="2"/>
      <c r="XEO348" s="2"/>
      <c r="XEP348" s="2"/>
      <c r="XEQ348" s="2"/>
      <c r="XER348" s="2"/>
      <c r="XES348" s="2"/>
      <c r="XET348" s="2"/>
      <c r="XEU348" s="2"/>
      <c r="XEV348" s="2"/>
      <c r="XEW348" s="2"/>
      <c r="XEX348" s="2"/>
      <c r="XEY348" s="2"/>
      <c r="XEZ348" s="2"/>
    </row>
    <row r="349" spans="2:16380" s="1" customFormat="1" ht="15">
      <c r="B349" s="2"/>
      <c r="C349" s="2"/>
      <c r="D349" s="2"/>
      <c r="E349" s="2"/>
      <c r="XDF349" s="2"/>
      <c r="XDG349" s="2"/>
      <c r="XDH349" s="2"/>
      <c r="XDI349" s="2"/>
      <c r="XDJ349" s="2"/>
      <c r="XDK349" s="2"/>
      <c r="XDL349" s="2"/>
      <c r="XDM349" s="2"/>
      <c r="XDN349" s="2"/>
      <c r="XDO349" s="2"/>
      <c r="XDP349" s="2"/>
      <c r="XDQ349" s="2"/>
      <c r="XDR349" s="2"/>
      <c r="XDS349" s="2"/>
      <c r="XDT349" s="2"/>
      <c r="XDU349" s="2"/>
      <c r="XDV349" s="2"/>
      <c r="XDW349" s="2"/>
      <c r="XDX349" s="2"/>
      <c r="XDY349" s="2"/>
      <c r="XDZ349" s="2"/>
      <c r="XEA349" s="2"/>
      <c r="XEB349" s="2"/>
      <c r="XEC349" s="2"/>
      <c r="XED349" s="2"/>
      <c r="XEE349" s="2"/>
      <c r="XEF349" s="2"/>
      <c r="XEG349" s="2"/>
      <c r="XEH349" s="2"/>
      <c r="XEI349" s="2"/>
      <c r="XEJ349" s="2"/>
      <c r="XEK349" s="2"/>
      <c r="XEL349" s="2"/>
      <c r="XEM349" s="2"/>
      <c r="XEN349" s="2"/>
      <c r="XEO349" s="2"/>
      <c r="XEP349" s="2"/>
      <c r="XEQ349" s="2"/>
      <c r="XER349" s="2"/>
      <c r="XES349" s="2"/>
      <c r="XET349" s="2"/>
      <c r="XEU349" s="2"/>
      <c r="XEV349" s="2"/>
      <c r="XEW349" s="2"/>
      <c r="XEX349" s="2"/>
      <c r="XEY349" s="2"/>
      <c r="XEZ349" s="2"/>
    </row>
    <row r="350" spans="2:16380" s="1" customFormat="1" ht="15">
      <c r="B350" s="2"/>
      <c r="C350" s="2"/>
      <c r="D350" s="2"/>
      <c r="E350" s="2"/>
      <c r="XDF350" s="2"/>
      <c r="XDG350" s="2"/>
      <c r="XDH350" s="2"/>
      <c r="XDI350" s="2"/>
      <c r="XDJ350" s="2"/>
      <c r="XDK350" s="2"/>
      <c r="XDL350" s="2"/>
      <c r="XDM350" s="2"/>
      <c r="XDN350" s="2"/>
      <c r="XDO350" s="2"/>
      <c r="XDP350" s="2"/>
      <c r="XDQ350" s="2"/>
      <c r="XDR350" s="2"/>
      <c r="XDS350" s="2"/>
      <c r="XDT350" s="2"/>
      <c r="XDU350" s="2"/>
      <c r="XDV350" s="2"/>
      <c r="XDW350" s="2"/>
      <c r="XDX350" s="2"/>
      <c r="XDY350" s="2"/>
      <c r="XDZ350" s="2"/>
      <c r="XEA350" s="2"/>
      <c r="XEB350" s="2"/>
      <c r="XEC350" s="2"/>
      <c r="XED350" s="2"/>
      <c r="XEE350" s="2"/>
      <c r="XEF350" s="2"/>
      <c r="XEG350" s="2"/>
      <c r="XEH350" s="2"/>
      <c r="XEI350" s="2"/>
      <c r="XEJ350" s="2"/>
      <c r="XEK350" s="2"/>
      <c r="XEL350" s="2"/>
      <c r="XEM350" s="2"/>
      <c r="XEN350" s="2"/>
      <c r="XEO350" s="2"/>
      <c r="XEP350" s="2"/>
      <c r="XEQ350" s="2"/>
      <c r="XER350" s="2"/>
      <c r="XES350" s="2"/>
      <c r="XET350" s="2"/>
      <c r="XEU350" s="2"/>
      <c r="XEV350" s="2"/>
      <c r="XEW350" s="2"/>
      <c r="XEX350" s="2"/>
      <c r="XEY350" s="2"/>
      <c r="XEZ350" s="2"/>
    </row>
    <row r="351" spans="2:16380" s="1" customFormat="1" ht="15">
      <c r="B351" s="2"/>
      <c r="C351" s="2"/>
      <c r="D351" s="2"/>
      <c r="E351" s="2"/>
      <c r="XDF351" s="2"/>
      <c r="XDG351" s="2"/>
      <c r="XDH351" s="2"/>
      <c r="XDI351" s="2"/>
      <c r="XDJ351" s="2"/>
      <c r="XDK351" s="2"/>
      <c r="XDL351" s="2"/>
      <c r="XDM351" s="2"/>
      <c r="XDN351" s="2"/>
      <c r="XDO351" s="2"/>
      <c r="XDP351" s="2"/>
      <c r="XDQ351" s="2"/>
      <c r="XDR351" s="2"/>
      <c r="XDS351" s="2"/>
      <c r="XDT351" s="2"/>
      <c r="XDU351" s="2"/>
      <c r="XDV351" s="2"/>
      <c r="XDW351" s="2"/>
      <c r="XDX351" s="2"/>
      <c r="XDY351" s="2"/>
      <c r="XDZ351" s="2"/>
      <c r="XEA351" s="2"/>
      <c r="XEB351" s="2"/>
      <c r="XEC351" s="2"/>
      <c r="XED351" s="2"/>
      <c r="XEE351" s="2"/>
      <c r="XEF351" s="2"/>
      <c r="XEG351" s="2"/>
      <c r="XEH351" s="2"/>
      <c r="XEI351" s="2"/>
      <c r="XEJ351" s="2"/>
      <c r="XEK351" s="2"/>
      <c r="XEL351" s="2"/>
      <c r="XEM351" s="2"/>
      <c r="XEN351" s="2"/>
      <c r="XEO351" s="2"/>
      <c r="XEP351" s="2"/>
      <c r="XEQ351" s="2"/>
      <c r="XER351" s="2"/>
      <c r="XES351" s="2"/>
      <c r="XET351" s="2"/>
      <c r="XEU351" s="2"/>
      <c r="XEV351" s="2"/>
      <c r="XEW351" s="2"/>
      <c r="XEX351" s="2"/>
      <c r="XEY351" s="2"/>
      <c r="XEZ351" s="2"/>
    </row>
    <row r="352" spans="2:16380" s="1" customFormat="1" ht="15">
      <c r="B352" s="2"/>
      <c r="C352" s="2"/>
      <c r="D352" s="2"/>
      <c r="E352" s="2"/>
      <c r="XDF352" s="2"/>
      <c r="XDG352" s="2"/>
      <c r="XDH352" s="2"/>
      <c r="XDI352" s="2"/>
      <c r="XDJ352" s="2"/>
      <c r="XDK352" s="2"/>
      <c r="XDL352" s="2"/>
      <c r="XDM352" s="2"/>
      <c r="XDN352" s="2"/>
      <c r="XDO352" s="2"/>
      <c r="XDP352" s="2"/>
      <c r="XDQ352" s="2"/>
      <c r="XDR352" s="2"/>
      <c r="XDS352" s="2"/>
      <c r="XDT352" s="2"/>
      <c r="XDU352" s="2"/>
      <c r="XDV352" s="2"/>
      <c r="XDW352" s="2"/>
      <c r="XDX352" s="2"/>
      <c r="XDY352" s="2"/>
      <c r="XDZ352" s="2"/>
      <c r="XEA352" s="2"/>
      <c r="XEB352" s="2"/>
      <c r="XEC352" s="2"/>
      <c r="XED352" s="2"/>
      <c r="XEE352" s="2"/>
      <c r="XEF352" s="2"/>
      <c r="XEG352" s="2"/>
      <c r="XEH352" s="2"/>
      <c r="XEI352" s="2"/>
      <c r="XEJ352" s="2"/>
      <c r="XEK352" s="2"/>
      <c r="XEL352" s="2"/>
      <c r="XEM352" s="2"/>
      <c r="XEN352" s="2"/>
      <c r="XEO352" s="2"/>
      <c r="XEP352" s="2"/>
      <c r="XEQ352" s="2"/>
      <c r="XER352" s="2"/>
      <c r="XES352" s="2"/>
      <c r="XET352" s="2"/>
      <c r="XEU352" s="2"/>
      <c r="XEV352" s="2"/>
      <c r="XEW352" s="2"/>
      <c r="XEX352" s="2"/>
      <c r="XEY352" s="2"/>
      <c r="XEZ352" s="2"/>
    </row>
    <row r="353" spans="2:16380" s="1" customFormat="1" ht="15">
      <c r="B353" s="2"/>
      <c r="C353" s="2"/>
      <c r="D353" s="2"/>
      <c r="E353" s="2"/>
      <c r="XDF353" s="2"/>
      <c r="XDG353" s="2"/>
      <c r="XDH353" s="2"/>
      <c r="XDI353" s="2"/>
      <c r="XDJ353" s="2"/>
      <c r="XDK353" s="2"/>
      <c r="XDL353" s="2"/>
      <c r="XDM353" s="2"/>
      <c r="XDN353" s="2"/>
      <c r="XDO353" s="2"/>
      <c r="XDP353" s="2"/>
      <c r="XDQ353" s="2"/>
      <c r="XDR353" s="2"/>
      <c r="XDS353" s="2"/>
      <c r="XDT353" s="2"/>
      <c r="XDU353" s="2"/>
      <c r="XDV353" s="2"/>
      <c r="XDW353" s="2"/>
      <c r="XDX353" s="2"/>
      <c r="XDY353" s="2"/>
      <c r="XDZ353" s="2"/>
      <c r="XEA353" s="2"/>
      <c r="XEB353" s="2"/>
      <c r="XEC353" s="2"/>
      <c r="XED353" s="2"/>
      <c r="XEE353" s="2"/>
      <c r="XEF353" s="2"/>
      <c r="XEG353" s="2"/>
      <c r="XEH353" s="2"/>
      <c r="XEI353" s="2"/>
      <c r="XEJ353" s="2"/>
      <c r="XEK353" s="2"/>
      <c r="XEL353" s="2"/>
      <c r="XEM353" s="2"/>
      <c r="XEN353" s="2"/>
      <c r="XEO353" s="2"/>
      <c r="XEP353" s="2"/>
      <c r="XEQ353" s="2"/>
      <c r="XER353" s="2"/>
      <c r="XES353" s="2"/>
      <c r="XET353" s="2"/>
      <c r="XEU353" s="2"/>
      <c r="XEV353" s="2"/>
      <c r="XEW353" s="2"/>
      <c r="XEX353" s="2"/>
      <c r="XEY353" s="2"/>
      <c r="XEZ353" s="2"/>
    </row>
    <row r="354" spans="2:16380" s="1" customFormat="1" ht="15">
      <c r="B354" s="2"/>
      <c r="C354" s="2"/>
      <c r="D354" s="2"/>
      <c r="E354" s="2"/>
      <c r="XDF354" s="2"/>
      <c r="XDG354" s="2"/>
      <c r="XDH354" s="2"/>
      <c r="XDI354" s="2"/>
      <c r="XDJ354" s="2"/>
      <c r="XDK354" s="2"/>
      <c r="XDL354" s="2"/>
      <c r="XDM354" s="2"/>
      <c r="XDN354" s="2"/>
      <c r="XDO354" s="2"/>
      <c r="XDP354" s="2"/>
      <c r="XDQ354" s="2"/>
      <c r="XDR354" s="2"/>
      <c r="XDS354" s="2"/>
      <c r="XDT354" s="2"/>
      <c r="XDU354" s="2"/>
      <c r="XDV354" s="2"/>
      <c r="XDW354" s="2"/>
      <c r="XDX354" s="2"/>
      <c r="XDY354" s="2"/>
      <c r="XDZ354" s="2"/>
      <c r="XEA354" s="2"/>
      <c r="XEB354" s="2"/>
      <c r="XEC354" s="2"/>
      <c r="XED354" s="2"/>
      <c r="XEE354" s="2"/>
      <c r="XEF354" s="2"/>
      <c r="XEG354" s="2"/>
      <c r="XEH354" s="2"/>
      <c r="XEI354" s="2"/>
      <c r="XEJ354" s="2"/>
      <c r="XEK354" s="2"/>
      <c r="XEL354" s="2"/>
      <c r="XEM354" s="2"/>
      <c r="XEN354" s="2"/>
      <c r="XEO354" s="2"/>
      <c r="XEP354" s="2"/>
      <c r="XEQ354" s="2"/>
      <c r="XER354" s="2"/>
      <c r="XES354" s="2"/>
      <c r="XET354" s="2"/>
      <c r="XEU354" s="2"/>
      <c r="XEV354" s="2"/>
      <c r="XEW354" s="2"/>
      <c r="XEX354" s="2"/>
      <c r="XEY354" s="2"/>
      <c r="XEZ354" s="2"/>
    </row>
    <row r="355" spans="2:16380" s="1" customFormat="1" ht="15">
      <c r="B355" s="2"/>
      <c r="C355" s="2"/>
      <c r="D355" s="2"/>
      <c r="E355" s="2"/>
      <c r="XDF355" s="2"/>
      <c r="XDG355" s="2"/>
      <c r="XDH355" s="2"/>
      <c r="XDI355" s="2"/>
      <c r="XDJ355" s="2"/>
      <c r="XDK355" s="2"/>
      <c r="XDL355" s="2"/>
      <c r="XDM355" s="2"/>
      <c r="XDN355" s="2"/>
      <c r="XDO355" s="2"/>
      <c r="XDP355" s="2"/>
      <c r="XDQ355" s="2"/>
      <c r="XDR355" s="2"/>
      <c r="XDS355" s="2"/>
      <c r="XDT355" s="2"/>
      <c r="XDU355" s="2"/>
      <c r="XDV355" s="2"/>
      <c r="XDW355" s="2"/>
      <c r="XDX355" s="2"/>
      <c r="XDY355" s="2"/>
      <c r="XDZ355" s="2"/>
      <c r="XEA355" s="2"/>
      <c r="XEB355" s="2"/>
      <c r="XEC355" s="2"/>
      <c r="XED355" s="2"/>
      <c r="XEE355" s="2"/>
      <c r="XEF355" s="2"/>
      <c r="XEG355" s="2"/>
      <c r="XEH355" s="2"/>
      <c r="XEI355" s="2"/>
      <c r="XEJ355" s="2"/>
      <c r="XEK355" s="2"/>
      <c r="XEL355" s="2"/>
      <c r="XEM355" s="2"/>
      <c r="XEN355" s="2"/>
      <c r="XEO355" s="2"/>
      <c r="XEP355" s="2"/>
      <c r="XEQ355" s="2"/>
      <c r="XER355" s="2"/>
      <c r="XES355" s="2"/>
      <c r="XET355" s="2"/>
      <c r="XEU355" s="2"/>
      <c r="XEV355" s="2"/>
      <c r="XEW355" s="2"/>
      <c r="XEX355" s="2"/>
      <c r="XEY355" s="2"/>
      <c r="XEZ355" s="2"/>
    </row>
    <row r="356" spans="2:16380" s="1" customFormat="1" ht="15">
      <c r="B356" s="2"/>
      <c r="C356" s="2"/>
      <c r="D356" s="2"/>
      <c r="E356" s="2"/>
      <c r="XDF356" s="2"/>
      <c r="XDG356" s="2"/>
      <c r="XDH356" s="2"/>
      <c r="XDI356" s="2"/>
      <c r="XDJ356" s="2"/>
      <c r="XDK356" s="2"/>
      <c r="XDL356" s="2"/>
      <c r="XDM356" s="2"/>
      <c r="XDN356" s="2"/>
      <c r="XDO356" s="2"/>
      <c r="XDP356" s="2"/>
      <c r="XDQ356" s="2"/>
      <c r="XDR356" s="2"/>
      <c r="XDS356" s="2"/>
      <c r="XDT356" s="2"/>
      <c r="XDU356" s="2"/>
      <c r="XDV356" s="2"/>
      <c r="XDW356" s="2"/>
      <c r="XDX356" s="2"/>
      <c r="XDY356" s="2"/>
      <c r="XDZ356" s="2"/>
      <c r="XEA356" s="2"/>
      <c r="XEB356" s="2"/>
      <c r="XEC356" s="2"/>
      <c r="XED356" s="2"/>
      <c r="XEE356" s="2"/>
      <c r="XEF356" s="2"/>
      <c r="XEG356" s="2"/>
      <c r="XEH356" s="2"/>
      <c r="XEI356" s="2"/>
      <c r="XEJ356" s="2"/>
      <c r="XEK356" s="2"/>
      <c r="XEL356" s="2"/>
      <c r="XEM356" s="2"/>
      <c r="XEN356" s="2"/>
      <c r="XEO356" s="2"/>
      <c r="XEP356" s="2"/>
      <c r="XEQ356" s="2"/>
      <c r="XER356" s="2"/>
      <c r="XES356" s="2"/>
      <c r="XET356" s="2"/>
      <c r="XEU356" s="2"/>
      <c r="XEV356" s="2"/>
      <c r="XEW356" s="2"/>
      <c r="XEX356" s="2"/>
      <c r="XEY356" s="2"/>
      <c r="XEZ356" s="2"/>
    </row>
    <row r="357" spans="2:16380" s="1" customFormat="1" ht="15">
      <c r="B357" s="2"/>
      <c r="C357" s="2"/>
      <c r="D357" s="2"/>
      <c r="E357" s="2"/>
      <c r="XDF357" s="2"/>
      <c r="XDG357" s="2"/>
      <c r="XDH357" s="2"/>
      <c r="XDI357" s="2"/>
      <c r="XDJ357" s="2"/>
      <c r="XDK357" s="2"/>
      <c r="XDL357" s="2"/>
      <c r="XDM357" s="2"/>
      <c r="XDN357" s="2"/>
      <c r="XDO357" s="2"/>
      <c r="XDP357" s="2"/>
      <c r="XDQ357" s="2"/>
      <c r="XDR357" s="2"/>
      <c r="XDS357" s="2"/>
      <c r="XDT357" s="2"/>
      <c r="XDU357" s="2"/>
      <c r="XDV357" s="2"/>
      <c r="XDW357" s="2"/>
      <c r="XDX357" s="2"/>
      <c r="XDY357" s="2"/>
      <c r="XDZ357" s="2"/>
      <c r="XEA357" s="2"/>
      <c r="XEB357" s="2"/>
      <c r="XEC357" s="2"/>
      <c r="XED357" s="2"/>
      <c r="XEE357" s="2"/>
      <c r="XEF357" s="2"/>
      <c r="XEG357" s="2"/>
      <c r="XEH357" s="2"/>
      <c r="XEI357" s="2"/>
      <c r="XEJ357" s="2"/>
      <c r="XEK357" s="2"/>
      <c r="XEL357" s="2"/>
      <c r="XEM357" s="2"/>
      <c r="XEN357" s="2"/>
      <c r="XEO357" s="2"/>
      <c r="XEP357" s="2"/>
      <c r="XEQ357" s="2"/>
      <c r="XER357" s="2"/>
      <c r="XES357" s="2"/>
      <c r="XET357" s="2"/>
      <c r="XEU357" s="2"/>
      <c r="XEV357" s="2"/>
      <c r="XEW357" s="2"/>
      <c r="XEX357" s="2"/>
      <c r="XEY357" s="2"/>
      <c r="XEZ357" s="2"/>
    </row>
    <row r="358" spans="2:16380" s="1" customFormat="1" ht="15">
      <c r="B358" s="2"/>
      <c r="C358" s="2"/>
      <c r="D358" s="2"/>
      <c r="E358" s="2"/>
      <c r="XDF358" s="2"/>
      <c r="XDG358" s="2"/>
      <c r="XDH358" s="2"/>
      <c r="XDI358" s="2"/>
      <c r="XDJ358" s="2"/>
      <c r="XDK358" s="2"/>
      <c r="XDL358" s="2"/>
      <c r="XDM358" s="2"/>
      <c r="XDN358" s="2"/>
      <c r="XDO358" s="2"/>
      <c r="XDP358" s="2"/>
      <c r="XDQ358" s="2"/>
      <c r="XDR358" s="2"/>
      <c r="XDS358" s="2"/>
      <c r="XDT358" s="2"/>
      <c r="XDU358" s="2"/>
      <c r="XDV358" s="2"/>
      <c r="XDW358" s="2"/>
      <c r="XDX358" s="2"/>
      <c r="XDY358" s="2"/>
      <c r="XDZ358" s="2"/>
      <c r="XEA358" s="2"/>
      <c r="XEB358" s="2"/>
      <c r="XEC358" s="2"/>
      <c r="XED358" s="2"/>
      <c r="XEE358" s="2"/>
      <c r="XEF358" s="2"/>
      <c r="XEG358" s="2"/>
      <c r="XEH358" s="2"/>
      <c r="XEI358" s="2"/>
      <c r="XEJ358" s="2"/>
      <c r="XEK358" s="2"/>
      <c r="XEL358" s="2"/>
      <c r="XEM358" s="2"/>
      <c r="XEN358" s="2"/>
      <c r="XEO358" s="2"/>
      <c r="XEP358" s="2"/>
      <c r="XEQ358" s="2"/>
      <c r="XER358" s="2"/>
      <c r="XES358" s="2"/>
      <c r="XET358" s="2"/>
      <c r="XEU358" s="2"/>
      <c r="XEV358" s="2"/>
      <c r="XEW358" s="2"/>
      <c r="XEX358" s="2"/>
      <c r="XEY358" s="2"/>
      <c r="XEZ358" s="2"/>
    </row>
    <row r="359" spans="2:16380" s="1" customFormat="1" ht="15">
      <c r="B359" s="2"/>
      <c r="C359" s="2"/>
      <c r="D359" s="2"/>
      <c r="E359" s="2"/>
      <c r="XDF359" s="2"/>
      <c r="XDG359" s="2"/>
      <c r="XDH359" s="2"/>
      <c r="XDI359" s="2"/>
      <c r="XDJ359" s="2"/>
      <c r="XDK359" s="2"/>
      <c r="XDL359" s="2"/>
      <c r="XDM359" s="2"/>
      <c r="XDN359" s="2"/>
      <c r="XDO359" s="2"/>
      <c r="XDP359" s="2"/>
      <c r="XDQ359" s="2"/>
      <c r="XDR359" s="2"/>
      <c r="XDS359" s="2"/>
      <c r="XDT359" s="2"/>
      <c r="XDU359" s="2"/>
      <c r="XDV359" s="2"/>
      <c r="XDW359" s="2"/>
      <c r="XDX359" s="2"/>
      <c r="XDY359" s="2"/>
      <c r="XDZ359" s="2"/>
      <c r="XEA359" s="2"/>
      <c r="XEB359" s="2"/>
      <c r="XEC359" s="2"/>
      <c r="XED359" s="2"/>
      <c r="XEE359" s="2"/>
      <c r="XEF359" s="2"/>
      <c r="XEG359" s="2"/>
      <c r="XEH359" s="2"/>
      <c r="XEI359" s="2"/>
      <c r="XEJ359" s="2"/>
      <c r="XEK359" s="2"/>
      <c r="XEL359" s="2"/>
      <c r="XEM359" s="2"/>
      <c r="XEN359" s="2"/>
      <c r="XEO359" s="2"/>
      <c r="XEP359" s="2"/>
      <c r="XEQ359" s="2"/>
      <c r="XER359" s="2"/>
      <c r="XES359" s="2"/>
      <c r="XET359" s="2"/>
      <c r="XEU359" s="2"/>
      <c r="XEV359" s="2"/>
      <c r="XEW359" s="2"/>
      <c r="XEX359" s="2"/>
      <c r="XEY359" s="2"/>
      <c r="XEZ359" s="2"/>
    </row>
    <row r="360" spans="2:16380" s="1" customFormat="1" ht="15">
      <c r="B360" s="2"/>
      <c r="C360" s="2"/>
      <c r="D360" s="2"/>
      <c r="E360" s="2"/>
      <c r="XDF360" s="2"/>
      <c r="XDG360" s="2"/>
      <c r="XDH360" s="2"/>
      <c r="XDI360" s="2"/>
      <c r="XDJ360" s="2"/>
      <c r="XDK360" s="2"/>
      <c r="XDL360" s="2"/>
      <c r="XDM360" s="2"/>
      <c r="XDN360" s="2"/>
      <c r="XDO360" s="2"/>
      <c r="XDP360" s="2"/>
      <c r="XDQ360" s="2"/>
      <c r="XDR360" s="2"/>
      <c r="XDS360" s="2"/>
      <c r="XDT360" s="2"/>
      <c r="XDU360" s="2"/>
      <c r="XDV360" s="2"/>
      <c r="XDW360" s="2"/>
      <c r="XDX360" s="2"/>
      <c r="XDY360" s="2"/>
      <c r="XDZ360" s="2"/>
      <c r="XEA360" s="2"/>
      <c r="XEB360" s="2"/>
      <c r="XEC360" s="2"/>
      <c r="XED360" s="2"/>
      <c r="XEE360" s="2"/>
      <c r="XEF360" s="2"/>
      <c r="XEG360" s="2"/>
      <c r="XEH360" s="2"/>
      <c r="XEI360" s="2"/>
      <c r="XEJ360" s="2"/>
      <c r="XEK360" s="2"/>
      <c r="XEL360" s="2"/>
      <c r="XEM360" s="2"/>
      <c r="XEN360" s="2"/>
      <c r="XEO360" s="2"/>
      <c r="XEP360" s="2"/>
      <c r="XEQ360" s="2"/>
      <c r="XER360" s="2"/>
      <c r="XES360" s="2"/>
      <c r="XET360" s="2"/>
      <c r="XEU360" s="2"/>
      <c r="XEV360" s="2"/>
      <c r="XEW360" s="2"/>
      <c r="XEX360" s="2"/>
      <c r="XEY360" s="2"/>
      <c r="XEZ360" s="2"/>
    </row>
    <row r="361" spans="2:16380" s="1" customFormat="1" ht="15">
      <c r="B361" s="2"/>
      <c r="C361" s="2"/>
      <c r="D361" s="2"/>
      <c r="E361" s="2"/>
      <c r="XDF361" s="2"/>
      <c r="XDG361" s="2"/>
      <c r="XDH361" s="2"/>
      <c r="XDI361" s="2"/>
      <c r="XDJ361" s="2"/>
      <c r="XDK361" s="2"/>
      <c r="XDL361" s="2"/>
      <c r="XDM361" s="2"/>
      <c r="XDN361" s="2"/>
      <c r="XDO361" s="2"/>
      <c r="XDP361" s="2"/>
      <c r="XDQ361" s="2"/>
      <c r="XDR361" s="2"/>
      <c r="XDS361" s="2"/>
      <c r="XDT361" s="2"/>
      <c r="XDU361" s="2"/>
      <c r="XDV361" s="2"/>
      <c r="XDW361" s="2"/>
      <c r="XDX361" s="2"/>
      <c r="XDY361" s="2"/>
      <c r="XDZ361" s="2"/>
      <c r="XEA361" s="2"/>
      <c r="XEB361" s="2"/>
      <c r="XEC361" s="2"/>
      <c r="XED361" s="2"/>
      <c r="XEE361" s="2"/>
      <c r="XEF361" s="2"/>
      <c r="XEG361" s="2"/>
      <c r="XEH361" s="2"/>
      <c r="XEI361" s="2"/>
      <c r="XEJ361" s="2"/>
      <c r="XEK361" s="2"/>
      <c r="XEL361" s="2"/>
      <c r="XEM361" s="2"/>
      <c r="XEN361" s="2"/>
      <c r="XEO361" s="2"/>
      <c r="XEP361" s="2"/>
      <c r="XEQ361" s="2"/>
      <c r="XER361" s="2"/>
      <c r="XES361" s="2"/>
      <c r="XET361" s="2"/>
      <c r="XEU361" s="2"/>
      <c r="XEV361" s="2"/>
      <c r="XEW361" s="2"/>
      <c r="XEX361" s="2"/>
      <c r="XEY361" s="2"/>
      <c r="XEZ361" s="2"/>
    </row>
    <row r="362" spans="2:16380" s="1" customFormat="1" ht="15">
      <c r="B362" s="2"/>
      <c r="C362" s="2"/>
      <c r="D362" s="2"/>
      <c r="E362" s="2"/>
      <c r="XDF362" s="2"/>
      <c r="XDG362" s="2"/>
      <c r="XDH362" s="2"/>
      <c r="XDI362" s="2"/>
      <c r="XDJ362" s="2"/>
      <c r="XDK362" s="2"/>
      <c r="XDL362" s="2"/>
      <c r="XDM362" s="2"/>
      <c r="XDN362" s="2"/>
      <c r="XDO362" s="2"/>
      <c r="XDP362" s="2"/>
      <c r="XDQ362" s="2"/>
      <c r="XDR362" s="2"/>
      <c r="XDS362" s="2"/>
      <c r="XDT362" s="2"/>
      <c r="XDU362" s="2"/>
      <c r="XDV362" s="2"/>
      <c r="XDW362" s="2"/>
      <c r="XDX362" s="2"/>
      <c r="XDY362" s="2"/>
      <c r="XDZ362" s="2"/>
      <c r="XEA362" s="2"/>
      <c r="XEB362" s="2"/>
      <c r="XEC362" s="2"/>
      <c r="XED362" s="2"/>
      <c r="XEE362" s="2"/>
      <c r="XEF362" s="2"/>
      <c r="XEG362" s="2"/>
      <c r="XEH362" s="2"/>
      <c r="XEI362" s="2"/>
      <c r="XEJ362" s="2"/>
      <c r="XEK362" s="2"/>
      <c r="XEL362" s="2"/>
      <c r="XEM362" s="2"/>
      <c r="XEN362" s="2"/>
      <c r="XEO362" s="2"/>
      <c r="XEP362" s="2"/>
      <c r="XEQ362" s="2"/>
      <c r="XER362" s="2"/>
      <c r="XES362" s="2"/>
      <c r="XET362" s="2"/>
      <c r="XEU362" s="2"/>
      <c r="XEV362" s="2"/>
      <c r="XEW362" s="2"/>
      <c r="XEX362" s="2"/>
      <c r="XEY362" s="2"/>
      <c r="XEZ362" s="2"/>
    </row>
    <row r="363" spans="2:16380" s="1" customFormat="1" ht="15">
      <c r="B363" s="2"/>
      <c r="C363" s="2"/>
      <c r="D363" s="2"/>
      <c r="E363" s="2"/>
      <c r="XDF363" s="2"/>
      <c r="XDG363" s="2"/>
      <c r="XDH363" s="2"/>
      <c r="XDI363" s="2"/>
      <c r="XDJ363" s="2"/>
      <c r="XDK363" s="2"/>
      <c r="XDL363" s="2"/>
      <c r="XDM363" s="2"/>
      <c r="XDN363" s="2"/>
      <c r="XDO363" s="2"/>
      <c r="XDP363" s="2"/>
      <c r="XDQ363" s="2"/>
      <c r="XDR363" s="2"/>
      <c r="XDS363" s="2"/>
      <c r="XDT363" s="2"/>
      <c r="XDU363" s="2"/>
      <c r="XDV363" s="2"/>
      <c r="XDW363" s="2"/>
      <c r="XDX363" s="2"/>
      <c r="XDY363" s="2"/>
      <c r="XDZ363" s="2"/>
      <c r="XEA363" s="2"/>
      <c r="XEB363" s="2"/>
      <c r="XEC363" s="2"/>
      <c r="XED363" s="2"/>
      <c r="XEE363" s="2"/>
      <c r="XEF363" s="2"/>
      <c r="XEG363" s="2"/>
      <c r="XEH363" s="2"/>
      <c r="XEI363" s="2"/>
      <c r="XEJ363" s="2"/>
      <c r="XEK363" s="2"/>
      <c r="XEL363" s="2"/>
      <c r="XEM363" s="2"/>
      <c r="XEN363" s="2"/>
      <c r="XEO363" s="2"/>
      <c r="XEP363" s="2"/>
      <c r="XEQ363" s="2"/>
      <c r="XER363" s="2"/>
      <c r="XES363" s="2"/>
      <c r="XET363" s="2"/>
      <c r="XEU363" s="2"/>
      <c r="XEV363" s="2"/>
      <c r="XEW363" s="2"/>
      <c r="XEX363" s="2"/>
      <c r="XEY363" s="2"/>
      <c r="XEZ363" s="2"/>
    </row>
    <row r="364" spans="2:16380" s="1" customFormat="1" ht="15">
      <c r="B364" s="2"/>
      <c r="C364" s="2"/>
      <c r="D364" s="2"/>
      <c r="E364" s="2"/>
      <c r="XDF364" s="2"/>
      <c r="XDG364" s="2"/>
      <c r="XDH364" s="2"/>
      <c r="XDI364" s="2"/>
      <c r="XDJ364" s="2"/>
      <c r="XDK364" s="2"/>
      <c r="XDL364" s="2"/>
      <c r="XDM364" s="2"/>
      <c r="XDN364" s="2"/>
      <c r="XDO364" s="2"/>
      <c r="XDP364" s="2"/>
      <c r="XDQ364" s="2"/>
      <c r="XDR364" s="2"/>
      <c r="XDS364" s="2"/>
      <c r="XDT364" s="2"/>
      <c r="XDU364" s="2"/>
      <c r="XDV364" s="2"/>
      <c r="XDW364" s="2"/>
      <c r="XDX364" s="2"/>
      <c r="XDY364" s="2"/>
      <c r="XDZ364" s="2"/>
      <c r="XEA364" s="2"/>
      <c r="XEB364" s="2"/>
      <c r="XEC364" s="2"/>
      <c r="XED364" s="2"/>
      <c r="XEE364" s="2"/>
      <c r="XEF364" s="2"/>
      <c r="XEG364" s="2"/>
      <c r="XEH364" s="2"/>
      <c r="XEI364" s="2"/>
      <c r="XEJ364" s="2"/>
      <c r="XEK364" s="2"/>
      <c r="XEL364" s="2"/>
      <c r="XEM364" s="2"/>
      <c r="XEN364" s="2"/>
      <c r="XEO364" s="2"/>
      <c r="XEP364" s="2"/>
      <c r="XEQ364" s="2"/>
      <c r="XER364" s="2"/>
      <c r="XES364" s="2"/>
      <c r="XET364" s="2"/>
      <c r="XEU364" s="2"/>
      <c r="XEV364" s="2"/>
      <c r="XEW364" s="2"/>
      <c r="XEX364" s="2"/>
      <c r="XEY364" s="2"/>
      <c r="XEZ364" s="2"/>
    </row>
    <row r="365" spans="2:16380" s="1" customFormat="1" ht="15">
      <c r="B365" s="2"/>
      <c r="C365" s="2"/>
      <c r="D365" s="2"/>
      <c r="E365" s="2"/>
      <c r="XDF365" s="2"/>
      <c r="XDG365" s="2"/>
      <c r="XDH365" s="2"/>
      <c r="XDI365" s="2"/>
      <c r="XDJ365" s="2"/>
      <c r="XDK365" s="2"/>
      <c r="XDL365" s="2"/>
      <c r="XDM365" s="2"/>
      <c r="XDN365" s="2"/>
      <c r="XDO365" s="2"/>
      <c r="XDP365" s="2"/>
      <c r="XDQ365" s="2"/>
      <c r="XDR365" s="2"/>
      <c r="XDS365" s="2"/>
      <c r="XDT365" s="2"/>
      <c r="XDU365" s="2"/>
      <c r="XDV365" s="2"/>
      <c r="XDW365" s="2"/>
      <c r="XDX365" s="2"/>
      <c r="XDY365" s="2"/>
      <c r="XDZ365" s="2"/>
      <c r="XEA365" s="2"/>
      <c r="XEB365" s="2"/>
      <c r="XEC365" s="2"/>
      <c r="XED365" s="2"/>
      <c r="XEE365" s="2"/>
      <c r="XEF365" s="2"/>
      <c r="XEG365" s="2"/>
      <c r="XEH365" s="2"/>
      <c r="XEI365" s="2"/>
      <c r="XEJ365" s="2"/>
      <c r="XEK365" s="2"/>
      <c r="XEL365" s="2"/>
      <c r="XEM365" s="2"/>
      <c r="XEN365" s="2"/>
      <c r="XEO365" s="2"/>
      <c r="XEP365" s="2"/>
      <c r="XEQ365" s="2"/>
      <c r="XER365" s="2"/>
      <c r="XES365" s="2"/>
      <c r="XET365" s="2"/>
      <c r="XEU365" s="2"/>
      <c r="XEV365" s="2"/>
      <c r="XEW365" s="2"/>
      <c r="XEX365" s="2"/>
      <c r="XEY365" s="2"/>
      <c r="XEZ365" s="2"/>
    </row>
    <row r="366" spans="2:16380" s="1" customFormat="1" ht="15">
      <c r="B366" s="2"/>
      <c r="C366" s="2"/>
      <c r="D366" s="2"/>
      <c r="E366" s="2"/>
      <c r="XDF366" s="2"/>
      <c r="XDG366" s="2"/>
      <c r="XDH366" s="2"/>
      <c r="XDI366" s="2"/>
      <c r="XDJ366" s="2"/>
      <c r="XDK366" s="2"/>
      <c r="XDL366" s="2"/>
      <c r="XDM366" s="2"/>
      <c r="XDN366" s="2"/>
      <c r="XDO366" s="2"/>
      <c r="XDP366" s="2"/>
      <c r="XDQ366" s="2"/>
      <c r="XDR366" s="2"/>
      <c r="XDS366" s="2"/>
      <c r="XDT366" s="2"/>
      <c r="XDU366" s="2"/>
      <c r="XDV366" s="2"/>
      <c r="XDW366" s="2"/>
      <c r="XDX366" s="2"/>
      <c r="XDY366" s="2"/>
      <c r="XDZ366" s="2"/>
      <c r="XEA366" s="2"/>
      <c r="XEB366" s="2"/>
      <c r="XEC366" s="2"/>
      <c r="XED366" s="2"/>
      <c r="XEE366" s="2"/>
      <c r="XEF366" s="2"/>
      <c r="XEG366" s="2"/>
      <c r="XEH366" s="2"/>
      <c r="XEI366" s="2"/>
      <c r="XEJ366" s="2"/>
      <c r="XEK366" s="2"/>
      <c r="XEL366" s="2"/>
      <c r="XEM366" s="2"/>
      <c r="XEN366" s="2"/>
      <c r="XEO366" s="2"/>
      <c r="XEP366" s="2"/>
      <c r="XEQ366" s="2"/>
      <c r="XER366" s="2"/>
      <c r="XES366" s="2"/>
      <c r="XET366" s="2"/>
      <c r="XEU366" s="2"/>
      <c r="XEV366" s="2"/>
      <c r="XEW366" s="2"/>
      <c r="XEX366" s="2"/>
      <c r="XEY366" s="2"/>
      <c r="XEZ366" s="2"/>
    </row>
    <row r="367" spans="2:16380" s="1" customFormat="1" ht="15">
      <c r="B367" s="2"/>
      <c r="C367" s="2"/>
      <c r="D367" s="2"/>
      <c r="E367" s="2"/>
      <c r="XDF367" s="2"/>
      <c r="XDG367" s="2"/>
      <c r="XDH367" s="2"/>
      <c r="XDI367" s="2"/>
      <c r="XDJ367" s="2"/>
      <c r="XDK367" s="2"/>
      <c r="XDL367" s="2"/>
      <c r="XDM367" s="2"/>
      <c r="XDN367" s="2"/>
      <c r="XDO367" s="2"/>
      <c r="XDP367" s="2"/>
      <c r="XDQ367" s="2"/>
      <c r="XDR367" s="2"/>
      <c r="XDS367" s="2"/>
      <c r="XDT367" s="2"/>
      <c r="XDU367" s="2"/>
      <c r="XDV367" s="2"/>
      <c r="XDW367" s="2"/>
      <c r="XDX367" s="2"/>
      <c r="XDY367" s="2"/>
      <c r="XDZ367" s="2"/>
      <c r="XEA367" s="2"/>
      <c r="XEB367" s="2"/>
      <c r="XEC367" s="2"/>
      <c r="XED367" s="2"/>
      <c r="XEE367" s="2"/>
      <c r="XEF367" s="2"/>
      <c r="XEG367" s="2"/>
      <c r="XEH367" s="2"/>
      <c r="XEI367" s="2"/>
      <c r="XEJ367" s="2"/>
      <c r="XEK367" s="2"/>
      <c r="XEL367" s="2"/>
      <c r="XEM367" s="2"/>
      <c r="XEN367" s="2"/>
      <c r="XEO367" s="2"/>
      <c r="XEP367" s="2"/>
      <c r="XEQ367" s="2"/>
      <c r="XER367" s="2"/>
      <c r="XES367" s="2"/>
      <c r="XET367" s="2"/>
      <c r="XEU367" s="2"/>
      <c r="XEV367" s="2"/>
      <c r="XEW367" s="2"/>
      <c r="XEX367" s="2"/>
      <c r="XEY367" s="2"/>
      <c r="XEZ367" s="2"/>
    </row>
    <row r="368" spans="2:16380" s="1" customFormat="1" ht="15">
      <c r="B368" s="2"/>
      <c r="C368" s="2"/>
      <c r="D368" s="2"/>
      <c r="E368" s="2"/>
      <c r="XDF368" s="2"/>
      <c r="XDG368" s="2"/>
      <c r="XDH368" s="2"/>
      <c r="XDI368" s="2"/>
      <c r="XDJ368" s="2"/>
      <c r="XDK368" s="2"/>
      <c r="XDL368" s="2"/>
      <c r="XDM368" s="2"/>
      <c r="XDN368" s="2"/>
      <c r="XDO368" s="2"/>
      <c r="XDP368" s="2"/>
      <c r="XDQ368" s="2"/>
      <c r="XDR368" s="2"/>
      <c r="XDS368" s="2"/>
      <c r="XDT368" s="2"/>
      <c r="XDU368" s="2"/>
      <c r="XDV368" s="2"/>
      <c r="XDW368" s="2"/>
      <c r="XDX368" s="2"/>
      <c r="XDY368" s="2"/>
      <c r="XDZ368" s="2"/>
      <c r="XEA368" s="2"/>
      <c r="XEB368" s="2"/>
      <c r="XEC368" s="2"/>
      <c r="XED368" s="2"/>
      <c r="XEE368" s="2"/>
      <c r="XEF368" s="2"/>
      <c r="XEG368" s="2"/>
      <c r="XEH368" s="2"/>
      <c r="XEI368" s="2"/>
      <c r="XEJ368" s="2"/>
      <c r="XEK368" s="2"/>
      <c r="XEL368" s="2"/>
      <c r="XEM368" s="2"/>
      <c r="XEN368" s="2"/>
      <c r="XEO368" s="2"/>
      <c r="XEP368" s="2"/>
      <c r="XEQ368" s="2"/>
      <c r="XER368" s="2"/>
      <c r="XES368" s="2"/>
      <c r="XET368" s="2"/>
      <c r="XEU368" s="2"/>
      <c r="XEV368" s="2"/>
      <c r="XEW368" s="2"/>
      <c r="XEX368" s="2"/>
      <c r="XEY368" s="2"/>
      <c r="XEZ368" s="2"/>
    </row>
    <row r="369" spans="2:16380" s="1" customFormat="1" ht="15">
      <c r="B369" s="2"/>
      <c r="C369" s="2"/>
      <c r="D369" s="2"/>
      <c r="E369" s="2"/>
      <c r="XDF369" s="2"/>
      <c r="XDG369" s="2"/>
      <c r="XDH369" s="2"/>
      <c r="XDI369" s="2"/>
      <c r="XDJ369" s="2"/>
      <c r="XDK369" s="2"/>
      <c r="XDL369" s="2"/>
      <c r="XDM369" s="2"/>
      <c r="XDN369" s="2"/>
      <c r="XDO369" s="2"/>
      <c r="XDP369" s="2"/>
      <c r="XDQ369" s="2"/>
      <c r="XDR369" s="2"/>
      <c r="XDS369" s="2"/>
      <c r="XDT369" s="2"/>
      <c r="XDU369" s="2"/>
      <c r="XDV369" s="2"/>
      <c r="XDW369" s="2"/>
      <c r="XDX369" s="2"/>
      <c r="XDY369" s="2"/>
      <c r="XDZ369" s="2"/>
      <c r="XEA369" s="2"/>
      <c r="XEB369" s="2"/>
      <c r="XEC369" s="2"/>
      <c r="XED369" s="2"/>
      <c r="XEE369" s="2"/>
      <c r="XEF369" s="2"/>
      <c r="XEG369" s="2"/>
      <c r="XEH369" s="2"/>
      <c r="XEI369" s="2"/>
      <c r="XEJ369" s="2"/>
      <c r="XEK369" s="2"/>
      <c r="XEL369" s="2"/>
      <c r="XEM369" s="2"/>
      <c r="XEN369" s="2"/>
      <c r="XEO369" s="2"/>
      <c r="XEP369" s="2"/>
      <c r="XEQ369" s="2"/>
      <c r="XER369" s="2"/>
      <c r="XES369" s="2"/>
      <c r="XET369" s="2"/>
      <c r="XEU369" s="2"/>
      <c r="XEV369" s="2"/>
      <c r="XEW369" s="2"/>
      <c r="XEX369" s="2"/>
      <c r="XEY369" s="2"/>
      <c r="XEZ369" s="2"/>
    </row>
    <row r="370" spans="2:16380" s="1" customFormat="1" ht="15">
      <c r="B370" s="2"/>
      <c r="C370" s="2"/>
      <c r="D370" s="2"/>
      <c r="E370" s="2"/>
      <c r="XDF370" s="2"/>
      <c r="XDG370" s="2"/>
      <c r="XDH370" s="2"/>
      <c r="XDI370" s="2"/>
      <c r="XDJ370" s="2"/>
      <c r="XDK370" s="2"/>
      <c r="XDL370" s="2"/>
      <c r="XDM370" s="2"/>
      <c r="XDN370" s="2"/>
      <c r="XDO370" s="2"/>
      <c r="XDP370" s="2"/>
      <c r="XDQ370" s="2"/>
      <c r="XDR370" s="2"/>
      <c r="XDS370" s="2"/>
      <c r="XDT370" s="2"/>
      <c r="XDU370" s="2"/>
      <c r="XDV370" s="2"/>
      <c r="XDW370" s="2"/>
      <c r="XDX370" s="2"/>
      <c r="XDY370" s="2"/>
      <c r="XDZ370" s="2"/>
      <c r="XEA370" s="2"/>
      <c r="XEB370" s="2"/>
      <c r="XEC370" s="2"/>
      <c r="XED370" s="2"/>
      <c r="XEE370" s="2"/>
      <c r="XEF370" s="2"/>
      <c r="XEG370" s="2"/>
      <c r="XEH370" s="2"/>
      <c r="XEI370" s="2"/>
      <c r="XEJ370" s="2"/>
      <c r="XEK370" s="2"/>
      <c r="XEL370" s="2"/>
      <c r="XEM370" s="2"/>
      <c r="XEN370" s="2"/>
      <c r="XEO370" s="2"/>
      <c r="XEP370" s="2"/>
      <c r="XEQ370" s="2"/>
      <c r="XER370" s="2"/>
      <c r="XES370" s="2"/>
      <c r="XET370" s="2"/>
      <c r="XEU370" s="2"/>
      <c r="XEV370" s="2"/>
      <c r="XEW370" s="2"/>
      <c r="XEX370" s="2"/>
      <c r="XEY370" s="2"/>
      <c r="XEZ370" s="2"/>
    </row>
    <row r="371" spans="2:16380" s="1" customFormat="1" ht="15">
      <c r="B371" s="2"/>
      <c r="C371" s="2"/>
      <c r="D371" s="2"/>
      <c r="E371" s="2"/>
      <c r="XDF371" s="2"/>
      <c r="XDG371" s="2"/>
      <c r="XDH371" s="2"/>
      <c r="XDI371" s="2"/>
      <c r="XDJ371" s="2"/>
      <c r="XDK371" s="2"/>
      <c r="XDL371" s="2"/>
      <c r="XDM371" s="2"/>
      <c r="XDN371" s="2"/>
      <c r="XDO371" s="2"/>
      <c r="XDP371" s="2"/>
      <c r="XDQ371" s="2"/>
      <c r="XDR371" s="2"/>
      <c r="XDS371" s="2"/>
      <c r="XDT371" s="2"/>
      <c r="XDU371" s="2"/>
      <c r="XDV371" s="2"/>
      <c r="XDW371" s="2"/>
      <c r="XDX371" s="2"/>
      <c r="XDY371" s="2"/>
      <c r="XDZ371" s="2"/>
      <c r="XEA371" s="2"/>
      <c r="XEB371" s="2"/>
      <c r="XEC371" s="2"/>
      <c r="XED371" s="2"/>
      <c r="XEE371" s="2"/>
      <c r="XEF371" s="2"/>
      <c r="XEG371" s="2"/>
      <c r="XEH371" s="2"/>
      <c r="XEI371" s="2"/>
      <c r="XEJ371" s="2"/>
      <c r="XEK371" s="2"/>
      <c r="XEL371" s="2"/>
      <c r="XEM371" s="2"/>
      <c r="XEN371" s="2"/>
      <c r="XEO371" s="2"/>
      <c r="XEP371" s="2"/>
      <c r="XEQ371" s="2"/>
      <c r="XER371" s="2"/>
      <c r="XES371" s="2"/>
      <c r="XET371" s="2"/>
      <c r="XEU371" s="2"/>
      <c r="XEV371" s="2"/>
      <c r="XEW371" s="2"/>
      <c r="XEX371" s="2"/>
      <c r="XEY371" s="2"/>
      <c r="XEZ371" s="2"/>
    </row>
    <row r="372" spans="2:16380" s="1" customFormat="1" ht="15">
      <c r="B372" s="2"/>
      <c r="C372" s="2"/>
      <c r="D372" s="2"/>
      <c r="E372" s="2"/>
      <c r="XDF372" s="2"/>
      <c r="XDG372" s="2"/>
      <c r="XDH372" s="2"/>
      <c r="XDI372" s="2"/>
      <c r="XDJ372" s="2"/>
      <c r="XDK372" s="2"/>
      <c r="XDL372" s="2"/>
      <c r="XDM372" s="2"/>
      <c r="XDN372" s="2"/>
      <c r="XDO372" s="2"/>
      <c r="XDP372" s="2"/>
      <c r="XDQ372" s="2"/>
      <c r="XDR372" s="2"/>
      <c r="XDS372" s="2"/>
      <c r="XDT372" s="2"/>
      <c r="XDU372" s="2"/>
      <c r="XDV372" s="2"/>
      <c r="XDW372" s="2"/>
      <c r="XDX372" s="2"/>
      <c r="XDY372" s="2"/>
      <c r="XDZ372" s="2"/>
      <c r="XEA372" s="2"/>
      <c r="XEB372" s="2"/>
      <c r="XEC372" s="2"/>
      <c r="XED372" s="2"/>
      <c r="XEE372" s="2"/>
      <c r="XEF372" s="2"/>
      <c r="XEG372" s="2"/>
      <c r="XEH372" s="2"/>
      <c r="XEI372" s="2"/>
      <c r="XEJ372" s="2"/>
      <c r="XEK372" s="2"/>
      <c r="XEL372" s="2"/>
      <c r="XEM372" s="2"/>
      <c r="XEN372" s="2"/>
      <c r="XEO372" s="2"/>
      <c r="XEP372" s="2"/>
      <c r="XEQ372" s="2"/>
      <c r="XER372" s="2"/>
      <c r="XES372" s="2"/>
      <c r="XET372" s="2"/>
      <c r="XEU372" s="2"/>
      <c r="XEV372" s="2"/>
      <c r="XEW372" s="2"/>
      <c r="XEX372" s="2"/>
      <c r="XEY372" s="2"/>
      <c r="XEZ372" s="2"/>
    </row>
    <row r="373" spans="2:16380" s="1" customFormat="1" ht="15">
      <c r="B373" s="2"/>
      <c r="C373" s="2"/>
      <c r="D373" s="2"/>
      <c r="E373" s="2"/>
      <c r="XDF373" s="2"/>
      <c r="XDG373" s="2"/>
      <c r="XDH373" s="2"/>
      <c r="XDI373" s="2"/>
      <c r="XDJ373" s="2"/>
      <c r="XDK373" s="2"/>
      <c r="XDL373" s="2"/>
      <c r="XDM373" s="2"/>
      <c r="XDN373" s="2"/>
      <c r="XDO373" s="2"/>
      <c r="XDP373" s="2"/>
      <c r="XDQ373" s="2"/>
      <c r="XDR373" s="2"/>
      <c r="XDS373" s="2"/>
      <c r="XDT373" s="2"/>
      <c r="XDU373" s="2"/>
      <c r="XDV373" s="2"/>
      <c r="XDW373" s="2"/>
      <c r="XDX373" s="2"/>
      <c r="XDY373" s="2"/>
      <c r="XDZ373" s="2"/>
      <c r="XEA373" s="2"/>
      <c r="XEB373" s="2"/>
      <c r="XEC373" s="2"/>
      <c r="XED373" s="2"/>
      <c r="XEE373" s="2"/>
      <c r="XEF373" s="2"/>
      <c r="XEG373" s="2"/>
      <c r="XEH373" s="2"/>
      <c r="XEI373" s="2"/>
      <c r="XEJ373" s="2"/>
      <c r="XEK373" s="2"/>
      <c r="XEL373" s="2"/>
      <c r="XEM373" s="2"/>
      <c r="XEN373" s="2"/>
      <c r="XEO373" s="2"/>
      <c r="XEP373" s="2"/>
      <c r="XEQ373" s="2"/>
      <c r="XER373" s="2"/>
      <c r="XES373" s="2"/>
      <c r="XET373" s="2"/>
      <c r="XEU373" s="2"/>
      <c r="XEV373" s="2"/>
      <c r="XEW373" s="2"/>
      <c r="XEX373" s="2"/>
      <c r="XEY373" s="2"/>
      <c r="XEZ373" s="2"/>
    </row>
    <row r="374" spans="2:16380" s="1" customFormat="1" ht="15">
      <c r="B374" s="2"/>
      <c r="C374" s="2"/>
      <c r="D374" s="2"/>
      <c r="E374" s="2"/>
      <c r="XDF374" s="2"/>
      <c r="XDG374" s="2"/>
      <c r="XDH374" s="2"/>
      <c r="XDI374" s="2"/>
      <c r="XDJ374" s="2"/>
      <c r="XDK374" s="2"/>
      <c r="XDL374" s="2"/>
      <c r="XDM374" s="2"/>
      <c r="XDN374" s="2"/>
      <c r="XDO374" s="2"/>
      <c r="XDP374" s="2"/>
      <c r="XDQ374" s="2"/>
      <c r="XDR374" s="2"/>
      <c r="XDS374" s="2"/>
      <c r="XDT374" s="2"/>
      <c r="XDU374" s="2"/>
      <c r="XDV374" s="2"/>
      <c r="XDW374" s="2"/>
      <c r="XDX374" s="2"/>
      <c r="XDY374" s="2"/>
      <c r="XDZ374" s="2"/>
      <c r="XEA374" s="2"/>
      <c r="XEB374" s="2"/>
      <c r="XEC374" s="2"/>
      <c r="XED374" s="2"/>
      <c r="XEE374" s="2"/>
      <c r="XEF374" s="2"/>
      <c r="XEG374" s="2"/>
      <c r="XEH374" s="2"/>
      <c r="XEI374" s="2"/>
      <c r="XEJ374" s="2"/>
      <c r="XEK374" s="2"/>
      <c r="XEL374" s="2"/>
      <c r="XEM374" s="2"/>
      <c r="XEN374" s="2"/>
      <c r="XEO374" s="2"/>
      <c r="XEP374" s="2"/>
      <c r="XEQ374" s="2"/>
      <c r="XER374" s="2"/>
      <c r="XES374" s="2"/>
      <c r="XET374" s="2"/>
      <c r="XEU374" s="2"/>
      <c r="XEV374" s="2"/>
      <c r="XEW374" s="2"/>
      <c r="XEX374" s="2"/>
      <c r="XEY374" s="2"/>
      <c r="XEZ374" s="2"/>
    </row>
    <row r="375" spans="2:16380" s="1" customFormat="1" ht="15">
      <c r="B375" s="2"/>
      <c r="C375" s="2"/>
      <c r="D375" s="2"/>
      <c r="E375" s="2"/>
      <c r="XDF375" s="2"/>
      <c r="XDG375" s="2"/>
      <c r="XDH375" s="2"/>
      <c r="XDI375" s="2"/>
      <c r="XDJ375" s="2"/>
      <c r="XDK375" s="2"/>
      <c r="XDL375" s="2"/>
      <c r="XDM375" s="2"/>
      <c r="XDN375" s="2"/>
      <c r="XDO375" s="2"/>
      <c r="XDP375" s="2"/>
      <c r="XDQ375" s="2"/>
      <c r="XDR375" s="2"/>
      <c r="XDS375" s="2"/>
      <c r="XDT375" s="2"/>
      <c r="XDU375" s="2"/>
      <c r="XDV375" s="2"/>
      <c r="XDW375" s="2"/>
      <c r="XDX375" s="2"/>
      <c r="XDY375" s="2"/>
      <c r="XDZ375" s="2"/>
      <c r="XEA375" s="2"/>
      <c r="XEB375" s="2"/>
      <c r="XEC375" s="2"/>
      <c r="XED375" s="2"/>
      <c r="XEE375" s="2"/>
      <c r="XEF375" s="2"/>
      <c r="XEG375" s="2"/>
      <c r="XEH375" s="2"/>
      <c r="XEI375" s="2"/>
      <c r="XEJ375" s="2"/>
      <c r="XEK375" s="2"/>
      <c r="XEL375" s="2"/>
      <c r="XEM375" s="2"/>
      <c r="XEN375" s="2"/>
      <c r="XEO375" s="2"/>
      <c r="XEP375" s="2"/>
      <c r="XEQ375" s="2"/>
      <c r="XER375" s="2"/>
      <c r="XES375" s="2"/>
      <c r="XET375" s="2"/>
      <c r="XEU375" s="2"/>
      <c r="XEV375" s="2"/>
      <c r="XEW375" s="2"/>
      <c r="XEX375" s="2"/>
      <c r="XEY375" s="2"/>
      <c r="XEZ375" s="2"/>
    </row>
    <row r="376" spans="2:16380" s="1" customFormat="1" ht="15">
      <c r="B376" s="2"/>
      <c r="C376" s="2"/>
      <c r="D376" s="2"/>
      <c r="E376" s="2"/>
      <c r="XDF376" s="2"/>
      <c r="XDG376" s="2"/>
      <c r="XDH376" s="2"/>
      <c r="XDI376" s="2"/>
      <c r="XDJ376" s="2"/>
      <c r="XDK376" s="2"/>
      <c r="XDL376" s="2"/>
      <c r="XDM376" s="2"/>
      <c r="XDN376" s="2"/>
      <c r="XDO376" s="2"/>
      <c r="XDP376" s="2"/>
      <c r="XDQ376" s="2"/>
      <c r="XDR376" s="2"/>
      <c r="XDS376" s="2"/>
      <c r="XDT376" s="2"/>
      <c r="XDU376" s="2"/>
      <c r="XDV376" s="2"/>
      <c r="XDW376" s="2"/>
      <c r="XDX376" s="2"/>
      <c r="XDY376" s="2"/>
      <c r="XDZ376" s="2"/>
      <c r="XEA376" s="2"/>
      <c r="XEB376" s="2"/>
      <c r="XEC376" s="2"/>
      <c r="XED376" s="2"/>
      <c r="XEE376" s="2"/>
      <c r="XEF376" s="2"/>
      <c r="XEG376" s="2"/>
      <c r="XEH376" s="2"/>
      <c r="XEI376" s="2"/>
      <c r="XEJ376" s="2"/>
      <c r="XEK376" s="2"/>
      <c r="XEL376" s="2"/>
      <c r="XEM376" s="2"/>
      <c r="XEN376" s="2"/>
      <c r="XEO376" s="2"/>
      <c r="XEP376" s="2"/>
      <c r="XEQ376" s="2"/>
      <c r="XER376" s="2"/>
      <c r="XES376" s="2"/>
      <c r="XET376" s="2"/>
      <c r="XEU376" s="2"/>
      <c r="XEV376" s="2"/>
      <c r="XEW376" s="2"/>
      <c r="XEX376" s="2"/>
      <c r="XEY376" s="2"/>
      <c r="XEZ376" s="2"/>
    </row>
    <row r="377" spans="2:16380" s="1" customFormat="1" ht="15">
      <c r="B377" s="2"/>
      <c r="C377" s="2"/>
      <c r="D377" s="2"/>
      <c r="E377" s="2"/>
      <c r="XDF377" s="2"/>
      <c r="XDG377" s="2"/>
      <c r="XDH377" s="2"/>
      <c r="XDI377" s="2"/>
      <c r="XDJ377" s="2"/>
      <c r="XDK377" s="2"/>
      <c r="XDL377" s="2"/>
      <c r="XDM377" s="2"/>
      <c r="XDN377" s="2"/>
      <c r="XDO377" s="2"/>
      <c r="XDP377" s="2"/>
      <c r="XDQ377" s="2"/>
      <c r="XDR377" s="2"/>
      <c r="XDS377" s="2"/>
      <c r="XDT377" s="2"/>
      <c r="XDU377" s="2"/>
      <c r="XDV377" s="2"/>
      <c r="XDW377" s="2"/>
      <c r="XDX377" s="2"/>
      <c r="XDY377" s="2"/>
      <c r="XDZ377" s="2"/>
      <c r="XEA377" s="2"/>
      <c r="XEB377" s="2"/>
      <c r="XEC377" s="2"/>
      <c r="XED377" s="2"/>
      <c r="XEE377" s="2"/>
      <c r="XEF377" s="2"/>
      <c r="XEG377" s="2"/>
      <c r="XEH377" s="2"/>
      <c r="XEI377" s="2"/>
      <c r="XEJ377" s="2"/>
      <c r="XEK377" s="2"/>
      <c r="XEL377" s="2"/>
      <c r="XEM377" s="2"/>
      <c r="XEN377" s="2"/>
      <c r="XEO377" s="2"/>
      <c r="XEP377" s="2"/>
      <c r="XEQ377" s="2"/>
      <c r="XER377" s="2"/>
      <c r="XES377" s="2"/>
      <c r="XET377" s="2"/>
      <c r="XEU377" s="2"/>
      <c r="XEV377" s="2"/>
      <c r="XEW377" s="2"/>
      <c r="XEX377" s="2"/>
      <c r="XEY377" s="2"/>
      <c r="XEZ377" s="2"/>
    </row>
    <row r="378" spans="2:16380" s="1" customFormat="1" ht="15">
      <c r="B378" s="2"/>
      <c r="C378" s="2"/>
      <c r="D378" s="2"/>
      <c r="E378" s="2"/>
      <c r="XDF378" s="2"/>
      <c r="XDG378" s="2"/>
      <c r="XDH378" s="2"/>
      <c r="XDI378" s="2"/>
      <c r="XDJ378" s="2"/>
      <c r="XDK378" s="2"/>
      <c r="XDL378" s="2"/>
      <c r="XDM378" s="2"/>
      <c r="XDN378" s="2"/>
      <c r="XDO378" s="2"/>
      <c r="XDP378" s="2"/>
      <c r="XDQ378" s="2"/>
      <c r="XDR378" s="2"/>
      <c r="XDS378" s="2"/>
      <c r="XDT378" s="2"/>
      <c r="XDU378" s="2"/>
      <c r="XDV378" s="2"/>
      <c r="XDW378" s="2"/>
      <c r="XDX378" s="2"/>
      <c r="XDY378" s="2"/>
      <c r="XDZ378" s="2"/>
      <c r="XEA378" s="2"/>
      <c r="XEB378" s="2"/>
      <c r="XEC378" s="2"/>
      <c r="XED378" s="2"/>
      <c r="XEE378" s="2"/>
      <c r="XEF378" s="2"/>
      <c r="XEG378" s="2"/>
      <c r="XEH378" s="2"/>
      <c r="XEI378" s="2"/>
      <c r="XEJ378" s="2"/>
      <c r="XEK378" s="2"/>
      <c r="XEL378" s="2"/>
      <c r="XEM378" s="2"/>
      <c r="XEN378" s="2"/>
      <c r="XEO378" s="2"/>
      <c r="XEP378" s="2"/>
      <c r="XEQ378" s="2"/>
      <c r="XER378" s="2"/>
      <c r="XES378" s="2"/>
      <c r="XET378" s="2"/>
      <c r="XEU378" s="2"/>
      <c r="XEV378" s="2"/>
      <c r="XEW378" s="2"/>
      <c r="XEX378" s="2"/>
      <c r="XEY378" s="2"/>
      <c r="XEZ378" s="2"/>
    </row>
    <row r="379" spans="2:16380" s="1" customFormat="1" ht="15">
      <c r="B379" s="2"/>
      <c r="C379" s="2"/>
      <c r="D379" s="2"/>
      <c r="E379" s="2"/>
      <c r="XDF379" s="2"/>
      <c r="XDG379" s="2"/>
      <c r="XDH379" s="2"/>
      <c r="XDI379" s="2"/>
      <c r="XDJ379" s="2"/>
      <c r="XDK379" s="2"/>
      <c r="XDL379" s="2"/>
      <c r="XDM379" s="2"/>
      <c r="XDN379" s="2"/>
      <c r="XDO379" s="2"/>
      <c r="XDP379" s="2"/>
      <c r="XDQ379" s="2"/>
      <c r="XDR379" s="2"/>
      <c r="XDS379" s="2"/>
      <c r="XDT379" s="2"/>
      <c r="XDU379" s="2"/>
      <c r="XDV379" s="2"/>
      <c r="XDW379" s="2"/>
      <c r="XDX379" s="2"/>
      <c r="XDY379" s="2"/>
      <c r="XDZ379" s="2"/>
      <c r="XEA379" s="2"/>
      <c r="XEB379" s="2"/>
      <c r="XEC379" s="2"/>
      <c r="XED379" s="2"/>
      <c r="XEE379" s="2"/>
      <c r="XEF379" s="2"/>
      <c r="XEG379" s="2"/>
      <c r="XEH379" s="2"/>
      <c r="XEI379" s="2"/>
      <c r="XEJ379" s="2"/>
      <c r="XEK379" s="2"/>
      <c r="XEL379" s="2"/>
      <c r="XEM379" s="2"/>
      <c r="XEN379" s="2"/>
      <c r="XEO379" s="2"/>
      <c r="XEP379" s="2"/>
      <c r="XEQ379" s="2"/>
      <c r="XER379" s="2"/>
      <c r="XES379" s="2"/>
      <c r="XET379" s="2"/>
      <c r="XEU379" s="2"/>
      <c r="XEV379" s="2"/>
      <c r="XEW379" s="2"/>
      <c r="XEX379" s="2"/>
      <c r="XEY379" s="2"/>
      <c r="XEZ379" s="2"/>
    </row>
    <row r="380" spans="2:16380" s="1" customFormat="1" ht="15">
      <c r="B380" s="2"/>
      <c r="C380" s="2"/>
      <c r="D380" s="2"/>
      <c r="E380" s="2"/>
      <c r="XDF380" s="2"/>
      <c r="XDG380" s="2"/>
      <c r="XDH380" s="2"/>
      <c r="XDI380" s="2"/>
      <c r="XDJ380" s="2"/>
      <c r="XDK380" s="2"/>
      <c r="XDL380" s="2"/>
      <c r="XDM380" s="2"/>
      <c r="XDN380" s="2"/>
      <c r="XDO380" s="2"/>
      <c r="XDP380" s="2"/>
      <c r="XDQ380" s="2"/>
      <c r="XDR380" s="2"/>
      <c r="XDS380" s="2"/>
      <c r="XDT380" s="2"/>
      <c r="XDU380" s="2"/>
      <c r="XDV380" s="2"/>
      <c r="XDW380" s="2"/>
      <c r="XDX380" s="2"/>
      <c r="XDY380" s="2"/>
      <c r="XDZ380" s="2"/>
      <c r="XEA380" s="2"/>
      <c r="XEB380" s="2"/>
      <c r="XEC380" s="2"/>
      <c r="XED380" s="2"/>
      <c r="XEE380" s="2"/>
      <c r="XEF380" s="2"/>
      <c r="XEG380" s="2"/>
      <c r="XEH380" s="2"/>
      <c r="XEI380" s="2"/>
      <c r="XEJ380" s="2"/>
      <c r="XEK380" s="2"/>
      <c r="XEL380" s="2"/>
      <c r="XEM380" s="2"/>
      <c r="XEN380" s="2"/>
      <c r="XEO380" s="2"/>
      <c r="XEP380" s="2"/>
      <c r="XEQ380" s="2"/>
      <c r="XER380" s="2"/>
      <c r="XES380" s="2"/>
      <c r="XET380" s="2"/>
      <c r="XEU380" s="2"/>
      <c r="XEV380" s="2"/>
      <c r="XEW380" s="2"/>
      <c r="XEX380" s="2"/>
      <c r="XEY380" s="2"/>
      <c r="XEZ380" s="2"/>
    </row>
    <row r="381" spans="2:16380" s="1" customFormat="1" ht="15">
      <c r="B381" s="2"/>
      <c r="C381" s="2"/>
      <c r="D381" s="2"/>
      <c r="E381" s="2"/>
      <c r="XDF381" s="2"/>
      <c r="XDG381" s="2"/>
      <c r="XDH381" s="2"/>
      <c r="XDI381" s="2"/>
      <c r="XDJ381" s="2"/>
      <c r="XDK381" s="2"/>
      <c r="XDL381" s="2"/>
      <c r="XDM381" s="2"/>
      <c r="XDN381" s="2"/>
      <c r="XDO381" s="2"/>
      <c r="XDP381" s="2"/>
      <c r="XDQ381" s="2"/>
      <c r="XDR381" s="2"/>
      <c r="XDS381" s="2"/>
      <c r="XDT381" s="2"/>
      <c r="XDU381" s="2"/>
      <c r="XDV381" s="2"/>
      <c r="XDW381" s="2"/>
      <c r="XDX381" s="2"/>
      <c r="XDY381" s="2"/>
      <c r="XDZ381" s="2"/>
      <c r="XEA381" s="2"/>
      <c r="XEB381" s="2"/>
      <c r="XEC381" s="2"/>
      <c r="XED381" s="2"/>
      <c r="XEE381" s="2"/>
      <c r="XEF381" s="2"/>
      <c r="XEG381" s="2"/>
      <c r="XEH381" s="2"/>
      <c r="XEI381" s="2"/>
      <c r="XEJ381" s="2"/>
      <c r="XEK381" s="2"/>
      <c r="XEL381" s="2"/>
      <c r="XEM381" s="2"/>
      <c r="XEN381" s="2"/>
      <c r="XEO381" s="2"/>
      <c r="XEP381" s="2"/>
      <c r="XEQ381" s="2"/>
      <c r="XER381" s="2"/>
      <c r="XES381" s="2"/>
      <c r="XET381" s="2"/>
      <c r="XEU381" s="2"/>
      <c r="XEV381" s="2"/>
      <c r="XEW381" s="2"/>
      <c r="XEX381" s="2"/>
      <c r="XEY381" s="2"/>
      <c r="XEZ381" s="2"/>
    </row>
    <row r="382" spans="2:16380" s="1" customFormat="1" ht="15">
      <c r="B382" s="2"/>
      <c r="C382" s="2"/>
      <c r="D382" s="2"/>
      <c r="E382" s="2"/>
      <c r="XDF382" s="2"/>
      <c r="XDG382" s="2"/>
      <c r="XDH382" s="2"/>
      <c r="XDI382" s="2"/>
      <c r="XDJ382" s="2"/>
      <c r="XDK382" s="2"/>
      <c r="XDL382" s="2"/>
      <c r="XDM382" s="2"/>
      <c r="XDN382" s="2"/>
      <c r="XDO382" s="2"/>
      <c r="XDP382" s="2"/>
      <c r="XDQ382" s="2"/>
      <c r="XDR382" s="2"/>
      <c r="XDS382" s="2"/>
      <c r="XDT382" s="2"/>
      <c r="XDU382" s="2"/>
      <c r="XDV382" s="2"/>
      <c r="XDW382" s="2"/>
      <c r="XDX382" s="2"/>
      <c r="XDY382" s="2"/>
      <c r="XDZ382" s="2"/>
      <c r="XEA382" s="2"/>
      <c r="XEB382" s="2"/>
      <c r="XEC382" s="2"/>
      <c r="XED382" s="2"/>
      <c r="XEE382" s="2"/>
      <c r="XEF382" s="2"/>
      <c r="XEG382" s="2"/>
      <c r="XEH382" s="2"/>
      <c r="XEI382" s="2"/>
      <c r="XEJ382" s="2"/>
      <c r="XEK382" s="2"/>
      <c r="XEL382" s="2"/>
      <c r="XEM382" s="2"/>
      <c r="XEN382" s="2"/>
      <c r="XEO382" s="2"/>
      <c r="XEP382" s="2"/>
      <c r="XEQ382" s="2"/>
      <c r="XER382" s="2"/>
      <c r="XES382" s="2"/>
      <c r="XET382" s="2"/>
      <c r="XEU382" s="2"/>
      <c r="XEV382" s="2"/>
      <c r="XEW382" s="2"/>
      <c r="XEX382" s="2"/>
      <c r="XEY382" s="2"/>
      <c r="XEZ382" s="2"/>
    </row>
    <row r="383" spans="2:16380" s="1" customFormat="1" ht="15">
      <c r="B383" s="2"/>
      <c r="C383" s="2"/>
      <c r="D383" s="2"/>
      <c r="E383" s="2"/>
      <c r="XDF383" s="2"/>
      <c r="XDG383" s="2"/>
      <c r="XDH383" s="2"/>
      <c r="XDI383" s="2"/>
      <c r="XDJ383" s="2"/>
      <c r="XDK383" s="2"/>
      <c r="XDL383" s="2"/>
      <c r="XDM383" s="2"/>
      <c r="XDN383" s="2"/>
      <c r="XDO383" s="2"/>
      <c r="XDP383" s="2"/>
      <c r="XDQ383" s="2"/>
      <c r="XDR383" s="2"/>
      <c r="XDS383" s="2"/>
      <c r="XDT383" s="2"/>
      <c r="XDU383" s="2"/>
      <c r="XDV383" s="2"/>
      <c r="XDW383" s="2"/>
      <c r="XDX383" s="2"/>
      <c r="XDY383" s="2"/>
      <c r="XDZ383" s="2"/>
      <c r="XEA383" s="2"/>
      <c r="XEB383" s="2"/>
      <c r="XEC383" s="2"/>
      <c r="XED383" s="2"/>
      <c r="XEE383" s="2"/>
      <c r="XEF383" s="2"/>
      <c r="XEG383" s="2"/>
      <c r="XEH383" s="2"/>
      <c r="XEI383" s="2"/>
      <c r="XEJ383" s="2"/>
      <c r="XEK383" s="2"/>
      <c r="XEL383" s="2"/>
      <c r="XEM383" s="2"/>
      <c r="XEN383" s="2"/>
      <c r="XEO383" s="2"/>
      <c r="XEP383" s="2"/>
      <c r="XEQ383" s="2"/>
      <c r="XER383" s="2"/>
      <c r="XES383" s="2"/>
      <c r="XET383" s="2"/>
      <c r="XEU383" s="2"/>
      <c r="XEV383" s="2"/>
      <c r="XEW383" s="2"/>
      <c r="XEX383" s="2"/>
      <c r="XEY383" s="2"/>
      <c r="XEZ383" s="2"/>
    </row>
    <row r="384" spans="2:16380" s="1" customFormat="1" ht="15">
      <c r="B384" s="2"/>
      <c r="C384" s="2"/>
      <c r="D384" s="2"/>
      <c r="E384" s="2"/>
      <c r="XDF384" s="2"/>
      <c r="XDG384" s="2"/>
      <c r="XDH384" s="2"/>
      <c r="XDI384" s="2"/>
      <c r="XDJ384" s="2"/>
      <c r="XDK384" s="2"/>
      <c r="XDL384" s="2"/>
      <c r="XDM384" s="2"/>
      <c r="XDN384" s="2"/>
      <c r="XDO384" s="2"/>
      <c r="XDP384" s="2"/>
      <c r="XDQ384" s="2"/>
      <c r="XDR384" s="2"/>
      <c r="XDS384" s="2"/>
      <c r="XDT384" s="2"/>
      <c r="XDU384" s="2"/>
      <c r="XDV384" s="2"/>
      <c r="XDW384" s="2"/>
      <c r="XDX384" s="2"/>
      <c r="XDY384" s="2"/>
      <c r="XDZ384" s="2"/>
      <c r="XEA384" s="2"/>
      <c r="XEB384" s="2"/>
      <c r="XEC384" s="2"/>
      <c r="XED384" s="2"/>
      <c r="XEE384" s="2"/>
      <c r="XEF384" s="2"/>
      <c r="XEG384" s="2"/>
      <c r="XEH384" s="2"/>
      <c r="XEI384" s="2"/>
      <c r="XEJ384" s="2"/>
      <c r="XEK384" s="2"/>
      <c r="XEL384" s="2"/>
      <c r="XEM384" s="2"/>
      <c r="XEN384" s="2"/>
      <c r="XEO384" s="2"/>
      <c r="XEP384" s="2"/>
      <c r="XEQ384" s="2"/>
      <c r="XER384" s="2"/>
      <c r="XES384" s="2"/>
      <c r="XET384" s="2"/>
      <c r="XEU384" s="2"/>
      <c r="XEV384" s="2"/>
      <c r="XEW384" s="2"/>
      <c r="XEX384" s="2"/>
      <c r="XEY384" s="2"/>
      <c r="XEZ384" s="2"/>
    </row>
    <row r="385" spans="2:16380" s="1" customFormat="1" ht="15">
      <c r="B385" s="2"/>
      <c r="C385" s="2"/>
      <c r="D385" s="2"/>
      <c r="E385" s="2"/>
      <c r="XDF385" s="2"/>
      <c r="XDG385" s="2"/>
      <c r="XDH385" s="2"/>
      <c r="XDI385" s="2"/>
      <c r="XDJ385" s="2"/>
      <c r="XDK385" s="2"/>
      <c r="XDL385" s="2"/>
      <c r="XDM385" s="2"/>
      <c r="XDN385" s="2"/>
      <c r="XDO385" s="2"/>
      <c r="XDP385" s="2"/>
      <c r="XDQ385" s="2"/>
      <c r="XDR385" s="2"/>
      <c r="XDS385" s="2"/>
      <c r="XDT385" s="2"/>
      <c r="XDU385" s="2"/>
      <c r="XDV385" s="2"/>
      <c r="XDW385" s="2"/>
      <c r="XDX385" s="2"/>
      <c r="XDY385" s="2"/>
      <c r="XDZ385" s="2"/>
      <c r="XEA385" s="2"/>
      <c r="XEB385" s="2"/>
      <c r="XEC385" s="2"/>
      <c r="XED385" s="2"/>
      <c r="XEE385" s="2"/>
      <c r="XEF385" s="2"/>
      <c r="XEG385" s="2"/>
      <c r="XEH385" s="2"/>
      <c r="XEI385" s="2"/>
      <c r="XEJ385" s="2"/>
      <c r="XEK385" s="2"/>
      <c r="XEL385" s="2"/>
      <c r="XEM385" s="2"/>
      <c r="XEN385" s="2"/>
      <c r="XEO385" s="2"/>
      <c r="XEP385" s="2"/>
      <c r="XEQ385" s="2"/>
      <c r="XER385" s="2"/>
      <c r="XES385" s="2"/>
      <c r="XET385" s="2"/>
      <c r="XEU385" s="2"/>
      <c r="XEV385" s="2"/>
      <c r="XEW385" s="2"/>
      <c r="XEX385" s="2"/>
      <c r="XEY385" s="2"/>
      <c r="XEZ385" s="2"/>
    </row>
    <row r="386" spans="2:16380" s="1" customFormat="1" ht="15">
      <c r="B386" s="2"/>
      <c r="C386" s="2"/>
      <c r="D386" s="2"/>
      <c r="E386" s="2"/>
      <c r="XDF386" s="2"/>
      <c r="XDG386" s="2"/>
      <c r="XDH386" s="2"/>
      <c r="XDI386" s="2"/>
      <c r="XDJ386" s="2"/>
      <c r="XDK386" s="2"/>
      <c r="XDL386" s="2"/>
      <c r="XDM386" s="2"/>
      <c r="XDN386" s="2"/>
      <c r="XDO386" s="2"/>
      <c r="XDP386" s="2"/>
      <c r="XDQ386" s="2"/>
      <c r="XDR386" s="2"/>
      <c r="XDS386" s="2"/>
      <c r="XDT386" s="2"/>
      <c r="XDU386" s="2"/>
      <c r="XDV386" s="2"/>
      <c r="XDW386" s="2"/>
      <c r="XDX386" s="2"/>
      <c r="XDY386" s="2"/>
      <c r="XDZ386" s="2"/>
      <c r="XEA386" s="2"/>
      <c r="XEB386" s="2"/>
      <c r="XEC386" s="2"/>
      <c r="XED386" s="2"/>
      <c r="XEE386" s="2"/>
      <c r="XEF386" s="2"/>
      <c r="XEG386" s="2"/>
      <c r="XEH386" s="2"/>
      <c r="XEI386" s="2"/>
      <c r="XEJ386" s="2"/>
      <c r="XEK386" s="2"/>
      <c r="XEL386" s="2"/>
      <c r="XEM386" s="2"/>
      <c r="XEN386" s="2"/>
      <c r="XEO386" s="2"/>
      <c r="XEP386" s="2"/>
      <c r="XEQ386" s="2"/>
      <c r="XER386" s="2"/>
      <c r="XES386" s="2"/>
      <c r="XET386" s="2"/>
      <c r="XEU386" s="2"/>
      <c r="XEV386" s="2"/>
      <c r="XEW386" s="2"/>
      <c r="XEX386" s="2"/>
      <c r="XEY386" s="2"/>
      <c r="XEZ386" s="2"/>
    </row>
    <row r="387" spans="2:16380" s="1" customFormat="1" ht="15">
      <c r="B387" s="2"/>
      <c r="C387" s="2"/>
      <c r="D387" s="2"/>
      <c r="E387" s="2"/>
      <c r="XDF387" s="2"/>
      <c r="XDG387" s="2"/>
      <c r="XDH387" s="2"/>
      <c r="XDI387" s="2"/>
      <c r="XDJ387" s="2"/>
      <c r="XDK387" s="2"/>
      <c r="XDL387" s="2"/>
      <c r="XDM387" s="2"/>
      <c r="XDN387" s="2"/>
      <c r="XDO387" s="2"/>
      <c r="XDP387" s="2"/>
      <c r="XDQ387" s="2"/>
      <c r="XDR387" s="2"/>
      <c r="XDS387" s="2"/>
      <c r="XDT387" s="2"/>
      <c r="XDU387" s="2"/>
      <c r="XDV387" s="2"/>
      <c r="XDW387" s="2"/>
      <c r="XDX387" s="2"/>
      <c r="XDY387" s="2"/>
      <c r="XDZ387" s="2"/>
      <c r="XEA387" s="2"/>
      <c r="XEB387" s="2"/>
      <c r="XEC387" s="2"/>
      <c r="XED387" s="2"/>
      <c r="XEE387" s="2"/>
      <c r="XEF387" s="2"/>
      <c r="XEG387" s="2"/>
      <c r="XEH387" s="2"/>
      <c r="XEI387" s="2"/>
      <c r="XEJ387" s="2"/>
      <c r="XEK387" s="2"/>
      <c r="XEL387" s="2"/>
      <c r="XEM387" s="2"/>
      <c r="XEN387" s="2"/>
      <c r="XEO387" s="2"/>
      <c r="XEP387" s="2"/>
      <c r="XEQ387" s="2"/>
      <c r="XER387" s="2"/>
      <c r="XES387" s="2"/>
      <c r="XET387" s="2"/>
      <c r="XEU387" s="2"/>
      <c r="XEV387" s="2"/>
      <c r="XEW387" s="2"/>
      <c r="XEX387" s="2"/>
      <c r="XEY387" s="2"/>
      <c r="XEZ387" s="2"/>
    </row>
    <row r="388" spans="2:16380" s="1" customFormat="1" ht="15">
      <c r="B388" s="2"/>
      <c r="C388" s="2"/>
      <c r="D388" s="2"/>
      <c r="E388" s="2"/>
      <c r="XDF388" s="2"/>
      <c r="XDG388" s="2"/>
      <c r="XDH388" s="2"/>
      <c r="XDI388" s="2"/>
      <c r="XDJ388" s="2"/>
      <c r="XDK388" s="2"/>
      <c r="XDL388" s="2"/>
      <c r="XDM388" s="2"/>
      <c r="XDN388" s="2"/>
      <c r="XDO388" s="2"/>
      <c r="XDP388" s="2"/>
      <c r="XDQ388" s="2"/>
      <c r="XDR388" s="2"/>
      <c r="XDS388" s="2"/>
      <c r="XDT388" s="2"/>
      <c r="XDU388" s="2"/>
      <c r="XDV388" s="2"/>
      <c r="XDW388" s="2"/>
      <c r="XDX388" s="2"/>
      <c r="XDY388" s="2"/>
      <c r="XDZ388" s="2"/>
      <c r="XEA388" s="2"/>
      <c r="XEB388" s="2"/>
      <c r="XEC388" s="2"/>
      <c r="XED388" s="2"/>
      <c r="XEE388" s="2"/>
      <c r="XEF388" s="2"/>
      <c r="XEG388" s="2"/>
      <c r="XEH388" s="2"/>
      <c r="XEI388" s="2"/>
      <c r="XEJ388" s="2"/>
      <c r="XEK388" s="2"/>
      <c r="XEL388" s="2"/>
      <c r="XEM388" s="2"/>
      <c r="XEN388" s="2"/>
      <c r="XEO388" s="2"/>
      <c r="XEP388" s="2"/>
      <c r="XEQ388" s="2"/>
      <c r="XER388" s="2"/>
      <c r="XES388" s="2"/>
      <c r="XET388" s="2"/>
      <c r="XEU388" s="2"/>
      <c r="XEV388" s="2"/>
      <c r="XEW388" s="2"/>
      <c r="XEX388" s="2"/>
      <c r="XEY388" s="2"/>
      <c r="XEZ388" s="2"/>
    </row>
    <row r="389" spans="2:16380" s="1" customFormat="1" ht="15">
      <c r="B389" s="2"/>
      <c r="C389" s="2"/>
      <c r="D389" s="2"/>
      <c r="E389" s="2"/>
      <c r="XDF389" s="2"/>
      <c r="XDG389" s="2"/>
      <c r="XDH389" s="2"/>
      <c r="XDI389" s="2"/>
      <c r="XDJ389" s="2"/>
      <c r="XDK389" s="2"/>
      <c r="XDL389" s="2"/>
      <c r="XDM389" s="2"/>
      <c r="XDN389" s="2"/>
      <c r="XDO389" s="2"/>
      <c r="XDP389" s="2"/>
      <c r="XDQ389" s="2"/>
      <c r="XDR389" s="2"/>
      <c r="XDS389" s="2"/>
      <c r="XDT389" s="2"/>
      <c r="XDU389" s="2"/>
      <c r="XDV389" s="2"/>
      <c r="XDW389" s="2"/>
      <c r="XDX389" s="2"/>
      <c r="XDY389" s="2"/>
      <c r="XDZ389" s="2"/>
      <c r="XEA389" s="2"/>
      <c r="XEB389" s="2"/>
      <c r="XEC389" s="2"/>
      <c r="XED389" s="2"/>
      <c r="XEE389" s="2"/>
      <c r="XEF389" s="2"/>
      <c r="XEG389" s="2"/>
      <c r="XEH389" s="2"/>
      <c r="XEI389" s="2"/>
      <c r="XEJ389" s="2"/>
      <c r="XEK389" s="2"/>
      <c r="XEL389" s="2"/>
      <c r="XEM389" s="2"/>
      <c r="XEN389" s="2"/>
      <c r="XEO389" s="2"/>
      <c r="XEP389" s="2"/>
      <c r="XEQ389" s="2"/>
      <c r="XER389" s="2"/>
      <c r="XES389" s="2"/>
      <c r="XET389" s="2"/>
      <c r="XEU389" s="2"/>
      <c r="XEV389" s="2"/>
      <c r="XEW389" s="2"/>
      <c r="XEX389" s="2"/>
      <c r="XEY389" s="2"/>
      <c r="XEZ389" s="2"/>
    </row>
    <row r="390" spans="2:16380" s="1" customFormat="1" ht="15">
      <c r="B390" s="2"/>
      <c r="C390" s="2"/>
      <c r="D390" s="2"/>
      <c r="E390" s="2"/>
      <c r="XDF390" s="2"/>
      <c r="XDG390" s="2"/>
      <c r="XDH390" s="2"/>
      <c r="XDI390" s="2"/>
      <c r="XDJ390" s="2"/>
      <c r="XDK390" s="2"/>
      <c r="XDL390" s="2"/>
      <c r="XDM390" s="2"/>
      <c r="XDN390" s="2"/>
      <c r="XDO390" s="2"/>
      <c r="XDP390" s="2"/>
      <c r="XDQ390" s="2"/>
      <c r="XDR390" s="2"/>
      <c r="XDS390" s="2"/>
      <c r="XDT390" s="2"/>
      <c r="XDU390" s="2"/>
      <c r="XDV390" s="2"/>
      <c r="XDW390" s="2"/>
      <c r="XDX390" s="2"/>
      <c r="XDY390" s="2"/>
      <c r="XDZ390" s="2"/>
      <c r="XEA390" s="2"/>
      <c r="XEB390" s="2"/>
      <c r="XEC390" s="2"/>
      <c r="XED390" s="2"/>
      <c r="XEE390" s="2"/>
      <c r="XEF390" s="2"/>
      <c r="XEG390" s="2"/>
      <c r="XEH390" s="2"/>
      <c r="XEI390" s="2"/>
      <c r="XEJ390" s="2"/>
      <c r="XEK390" s="2"/>
      <c r="XEL390" s="2"/>
      <c r="XEM390" s="2"/>
      <c r="XEN390" s="2"/>
      <c r="XEO390" s="2"/>
      <c r="XEP390" s="2"/>
      <c r="XEQ390" s="2"/>
      <c r="XER390" s="2"/>
      <c r="XES390" s="2"/>
      <c r="XET390" s="2"/>
      <c r="XEU390" s="2"/>
      <c r="XEV390" s="2"/>
      <c r="XEW390" s="2"/>
      <c r="XEX390" s="2"/>
      <c r="XEY390" s="2"/>
      <c r="XEZ390" s="2"/>
    </row>
    <row r="391" spans="2:16380" s="1" customFormat="1" ht="15">
      <c r="B391" s="2"/>
      <c r="C391" s="2"/>
      <c r="D391" s="2"/>
      <c r="E391" s="2"/>
      <c r="XDF391" s="2"/>
      <c r="XDG391" s="2"/>
      <c r="XDH391" s="2"/>
      <c r="XDI391" s="2"/>
      <c r="XDJ391" s="2"/>
      <c r="XDK391" s="2"/>
      <c r="XDL391" s="2"/>
      <c r="XDM391" s="2"/>
      <c r="XDN391" s="2"/>
      <c r="XDO391" s="2"/>
      <c r="XDP391" s="2"/>
      <c r="XDQ391" s="2"/>
      <c r="XDR391" s="2"/>
      <c r="XDS391" s="2"/>
      <c r="XDT391" s="2"/>
      <c r="XDU391" s="2"/>
      <c r="XDV391" s="2"/>
      <c r="XDW391" s="2"/>
      <c r="XDX391" s="2"/>
      <c r="XDY391" s="2"/>
      <c r="XDZ391" s="2"/>
      <c r="XEA391" s="2"/>
      <c r="XEB391" s="2"/>
      <c r="XEC391" s="2"/>
      <c r="XED391" s="2"/>
      <c r="XEE391" s="2"/>
      <c r="XEF391" s="2"/>
      <c r="XEG391" s="2"/>
      <c r="XEH391" s="2"/>
      <c r="XEI391" s="2"/>
      <c r="XEJ391" s="2"/>
      <c r="XEK391" s="2"/>
      <c r="XEL391" s="2"/>
      <c r="XEM391" s="2"/>
      <c r="XEN391" s="2"/>
      <c r="XEO391" s="2"/>
      <c r="XEP391" s="2"/>
      <c r="XEQ391" s="2"/>
      <c r="XER391" s="2"/>
      <c r="XES391" s="2"/>
      <c r="XET391" s="2"/>
      <c r="XEU391" s="2"/>
      <c r="XEV391" s="2"/>
      <c r="XEW391" s="2"/>
      <c r="XEX391" s="2"/>
      <c r="XEY391" s="2"/>
      <c r="XEZ391" s="2"/>
    </row>
    <row r="392" spans="2:16380" s="1" customFormat="1" ht="15">
      <c r="B392" s="2"/>
      <c r="C392" s="2"/>
      <c r="D392" s="2"/>
      <c r="E392" s="2"/>
      <c r="XDF392" s="2"/>
      <c r="XDG392" s="2"/>
      <c r="XDH392" s="2"/>
      <c r="XDI392" s="2"/>
      <c r="XDJ392" s="2"/>
      <c r="XDK392" s="2"/>
      <c r="XDL392" s="2"/>
      <c r="XDM392" s="2"/>
      <c r="XDN392" s="2"/>
      <c r="XDO392" s="2"/>
      <c r="XDP392" s="2"/>
      <c r="XDQ392" s="2"/>
      <c r="XDR392" s="2"/>
      <c r="XDS392" s="2"/>
      <c r="XDT392" s="2"/>
      <c r="XDU392" s="2"/>
      <c r="XDV392" s="2"/>
      <c r="XDW392" s="2"/>
      <c r="XDX392" s="2"/>
      <c r="XDY392" s="2"/>
      <c r="XDZ392" s="2"/>
      <c r="XEA392" s="2"/>
      <c r="XEB392" s="2"/>
      <c r="XEC392" s="2"/>
      <c r="XED392" s="2"/>
      <c r="XEE392" s="2"/>
      <c r="XEF392" s="2"/>
      <c r="XEG392" s="2"/>
      <c r="XEH392" s="2"/>
      <c r="XEI392" s="2"/>
      <c r="XEJ392" s="2"/>
      <c r="XEK392" s="2"/>
      <c r="XEL392" s="2"/>
      <c r="XEM392" s="2"/>
      <c r="XEN392" s="2"/>
      <c r="XEO392" s="2"/>
      <c r="XEP392" s="2"/>
      <c r="XEQ392" s="2"/>
      <c r="XER392" s="2"/>
      <c r="XES392" s="2"/>
      <c r="XET392" s="2"/>
      <c r="XEU392" s="2"/>
      <c r="XEV392" s="2"/>
      <c r="XEW392" s="2"/>
      <c r="XEX392" s="2"/>
      <c r="XEY392" s="2"/>
      <c r="XEZ392" s="2"/>
    </row>
    <row r="393" spans="2:16380" s="1" customFormat="1" ht="15">
      <c r="B393" s="2"/>
      <c r="C393" s="2"/>
      <c r="D393" s="2"/>
      <c r="E393" s="2"/>
      <c r="XDF393" s="2"/>
      <c r="XDG393" s="2"/>
      <c r="XDH393" s="2"/>
      <c r="XDI393" s="2"/>
      <c r="XDJ393" s="2"/>
      <c r="XDK393" s="2"/>
      <c r="XDL393" s="2"/>
      <c r="XDM393" s="2"/>
      <c r="XDN393" s="2"/>
      <c r="XDO393" s="2"/>
      <c r="XDP393" s="2"/>
      <c r="XDQ393" s="2"/>
      <c r="XDR393" s="2"/>
      <c r="XDS393" s="2"/>
      <c r="XDT393" s="2"/>
      <c r="XDU393" s="2"/>
      <c r="XDV393" s="2"/>
      <c r="XDW393" s="2"/>
      <c r="XDX393" s="2"/>
      <c r="XDY393" s="2"/>
      <c r="XDZ393" s="2"/>
      <c r="XEA393" s="2"/>
      <c r="XEB393" s="2"/>
      <c r="XEC393" s="2"/>
      <c r="XED393" s="2"/>
      <c r="XEE393" s="2"/>
      <c r="XEF393" s="2"/>
      <c r="XEG393" s="2"/>
      <c r="XEH393" s="2"/>
      <c r="XEI393" s="2"/>
      <c r="XEJ393" s="2"/>
      <c r="XEK393" s="2"/>
      <c r="XEL393" s="2"/>
      <c r="XEM393" s="2"/>
      <c r="XEN393" s="2"/>
      <c r="XEO393" s="2"/>
      <c r="XEP393" s="2"/>
      <c r="XEQ393" s="2"/>
      <c r="XER393" s="2"/>
      <c r="XES393" s="2"/>
      <c r="XET393" s="2"/>
      <c r="XEU393" s="2"/>
      <c r="XEV393" s="2"/>
      <c r="XEW393" s="2"/>
      <c r="XEX393" s="2"/>
      <c r="XEY393" s="2"/>
      <c r="XEZ393" s="2"/>
    </row>
    <row r="394" spans="2:16380" s="1" customFormat="1" ht="15">
      <c r="B394" s="2"/>
      <c r="C394" s="2"/>
      <c r="D394" s="2"/>
      <c r="E394" s="2"/>
      <c r="XDF394" s="2"/>
      <c r="XDG394" s="2"/>
      <c r="XDH394" s="2"/>
      <c r="XDI394" s="2"/>
      <c r="XDJ394" s="2"/>
      <c r="XDK394" s="2"/>
      <c r="XDL394" s="2"/>
      <c r="XDM394" s="2"/>
      <c r="XDN394" s="2"/>
      <c r="XDO394" s="2"/>
      <c r="XDP394" s="2"/>
      <c r="XDQ394" s="2"/>
      <c r="XDR394" s="2"/>
      <c r="XDS394" s="2"/>
      <c r="XDT394" s="2"/>
      <c r="XDU394" s="2"/>
      <c r="XDV394" s="2"/>
      <c r="XDW394" s="2"/>
      <c r="XDX394" s="2"/>
      <c r="XDY394" s="2"/>
      <c r="XDZ394" s="2"/>
      <c r="XEA394" s="2"/>
      <c r="XEB394" s="2"/>
      <c r="XEC394" s="2"/>
      <c r="XED394" s="2"/>
      <c r="XEE394" s="2"/>
      <c r="XEF394" s="2"/>
      <c r="XEG394" s="2"/>
      <c r="XEH394" s="2"/>
      <c r="XEI394" s="2"/>
      <c r="XEJ394" s="2"/>
      <c r="XEK394" s="2"/>
      <c r="XEL394" s="2"/>
      <c r="XEM394" s="2"/>
      <c r="XEN394" s="2"/>
      <c r="XEO394" s="2"/>
      <c r="XEP394" s="2"/>
      <c r="XEQ394" s="2"/>
      <c r="XER394" s="2"/>
      <c r="XES394" s="2"/>
      <c r="XET394" s="2"/>
      <c r="XEU394" s="2"/>
      <c r="XEV394" s="2"/>
      <c r="XEW394" s="2"/>
      <c r="XEX394" s="2"/>
      <c r="XEY394" s="2"/>
      <c r="XEZ394" s="2"/>
    </row>
    <row r="395" spans="2:16380" s="1" customFormat="1" ht="15">
      <c r="B395" s="2"/>
      <c r="C395" s="2"/>
      <c r="D395" s="2"/>
      <c r="E395" s="2"/>
      <c r="XDF395" s="2"/>
      <c r="XDG395" s="2"/>
      <c r="XDH395" s="2"/>
      <c r="XDI395" s="2"/>
      <c r="XDJ395" s="2"/>
      <c r="XDK395" s="2"/>
      <c r="XDL395" s="2"/>
      <c r="XDM395" s="2"/>
      <c r="XDN395" s="2"/>
      <c r="XDO395" s="2"/>
      <c r="XDP395" s="2"/>
      <c r="XDQ395" s="2"/>
      <c r="XDR395" s="2"/>
      <c r="XDS395" s="2"/>
      <c r="XDT395" s="2"/>
      <c r="XDU395" s="2"/>
      <c r="XDV395" s="2"/>
      <c r="XDW395" s="2"/>
      <c r="XDX395" s="2"/>
      <c r="XDY395" s="2"/>
      <c r="XDZ395" s="2"/>
      <c r="XEA395" s="2"/>
      <c r="XEB395" s="2"/>
      <c r="XEC395" s="2"/>
      <c r="XED395" s="2"/>
      <c r="XEE395" s="2"/>
      <c r="XEF395" s="2"/>
      <c r="XEG395" s="2"/>
      <c r="XEH395" s="2"/>
      <c r="XEI395" s="2"/>
      <c r="XEJ395" s="2"/>
      <c r="XEK395" s="2"/>
      <c r="XEL395" s="2"/>
      <c r="XEM395" s="2"/>
      <c r="XEN395" s="2"/>
      <c r="XEO395" s="2"/>
      <c r="XEP395" s="2"/>
      <c r="XEQ395" s="2"/>
      <c r="XER395" s="2"/>
      <c r="XES395" s="2"/>
      <c r="XET395" s="2"/>
      <c r="XEU395" s="2"/>
      <c r="XEV395" s="2"/>
      <c r="XEW395" s="2"/>
      <c r="XEX395" s="2"/>
      <c r="XEY395" s="2"/>
      <c r="XEZ395" s="2"/>
    </row>
    <row r="396" spans="2:16380" s="1" customFormat="1" ht="15">
      <c r="B396" s="2"/>
      <c r="C396" s="2"/>
      <c r="D396" s="2"/>
      <c r="E396" s="2"/>
      <c r="XDF396" s="2"/>
      <c r="XDG396" s="2"/>
      <c r="XDH396" s="2"/>
      <c r="XDI396" s="2"/>
      <c r="XDJ396" s="2"/>
      <c r="XDK396" s="2"/>
      <c r="XDL396" s="2"/>
      <c r="XDM396" s="2"/>
      <c r="XDN396" s="2"/>
      <c r="XDO396" s="2"/>
      <c r="XDP396" s="2"/>
      <c r="XDQ396" s="2"/>
      <c r="XDR396" s="2"/>
      <c r="XDS396" s="2"/>
      <c r="XDT396" s="2"/>
      <c r="XDU396" s="2"/>
      <c r="XDV396" s="2"/>
      <c r="XDW396" s="2"/>
      <c r="XDX396" s="2"/>
      <c r="XDY396" s="2"/>
      <c r="XDZ396" s="2"/>
      <c r="XEA396" s="2"/>
      <c r="XEB396" s="2"/>
      <c r="XEC396" s="2"/>
      <c r="XED396" s="2"/>
      <c r="XEE396" s="2"/>
      <c r="XEF396" s="2"/>
      <c r="XEG396" s="2"/>
      <c r="XEH396" s="2"/>
      <c r="XEI396" s="2"/>
      <c r="XEJ396" s="2"/>
      <c r="XEK396" s="2"/>
      <c r="XEL396" s="2"/>
      <c r="XEM396" s="2"/>
      <c r="XEN396" s="2"/>
      <c r="XEO396" s="2"/>
      <c r="XEP396" s="2"/>
      <c r="XEQ396" s="2"/>
      <c r="XER396" s="2"/>
      <c r="XES396" s="2"/>
      <c r="XET396" s="2"/>
      <c r="XEU396" s="2"/>
      <c r="XEV396" s="2"/>
      <c r="XEW396" s="2"/>
      <c r="XEX396" s="2"/>
      <c r="XEY396" s="2"/>
      <c r="XEZ396" s="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清酒</cp:lastModifiedBy>
  <dcterms:created xsi:type="dcterms:W3CDTF">2023-01-17T08:05:10Z</dcterms:created>
  <dcterms:modified xsi:type="dcterms:W3CDTF">2023-01-17T08:06:33Z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98FFDD8DB48446E7BD1E33CAAD07AB8F</vt:lpwstr>
  </property>
  <property fmtid="{D5CDD505-2E9C-101B-9397-08002B2CF9AE}" pid="3" name="KSOProductBuildVer">
    <vt:lpwstr>2052-11.1.0.13703</vt:lpwstr>
  </property>
</Properties>
</file>