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审合格人员" sheetId="1" r:id="rId1"/>
  </sheets>
  <definedNames>
    <definedName name="_xlnm._FilterDatabase" localSheetId="0" hidden="1">'初审合格人员'!$A$2:$J$31</definedName>
  </definedNames>
  <calcPr fullCalcOnLoad="1"/>
</workbook>
</file>

<file path=xl/sharedStrings.xml><?xml version="1.0" encoding="utf-8"?>
<sst xmlns="http://schemas.openxmlformats.org/spreadsheetml/2006/main" count="71" uniqueCount="45">
  <si>
    <t>2023年乐东黎族自治县消防救援大队招录政府专职工作人员            资格审查合格人员名单</t>
  </si>
  <si>
    <t>序号</t>
  </si>
  <si>
    <t>报考岗位</t>
  </si>
  <si>
    <t>姓名</t>
  </si>
  <si>
    <t>性别</t>
  </si>
  <si>
    <t>民族</t>
  </si>
  <si>
    <t>政治        面貌</t>
  </si>
  <si>
    <t>学历</t>
  </si>
  <si>
    <t>驾照级别</t>
  </si>
  <si>
    <t>身份证号码</t>
  </si>
  <si>
    <t>是否服从调配</t>
  </si>
  <si>
    <t>战斗员</t>
  </si>
  <si>
    <t>341281********0173</t>
  </si>
  <si>
    <t>460033********3259</t>
  </si>
  <si>
    <t>460036********7214</t>
  </si>
  <si>
    <t>469027********4533</t>
  </si>
  <si>
    <t>469027********3879</t>
  </si>
  <si>
    <t>460106********4130</t>
  </si>
  <si>
    <t>460026********2415</t>
  </si>
  <si>
    <t>460006********4851</t>
  </si>
  <si>
    <t>460033********3877</t>
  </si>
  <si>
    <t>460033********7771</t>
  </si>
  <si>
    <t>460033********4837</t>
  </si>
  <si>
    <t>460033********3250</t>
  </si>
  <si>
    <t>460026********0051</t>
  </si>
  <si>
    <t>620422********5114</t>
  </si>
  <si>
    <t>460026********0016</t>
  </si>
  <si>
    <t>460033********3236</t>
  </si>
  <si>
    <t>441702********4238</t>
  </si>
  <si>
    <t>460033********4836</t>
  </si>
  <si>
    <t>460004********5251</t>
  </si>
  <si>
    <t>驾驶员</t>
  </si>
  <si>
    <t>460033********7311</t>
  </si>
  <si>
    <t>460033********4838</t>
  </si>
  <si>
    <t>460033********5975</t>
  </si>
  <si>
    <t>460001********0017</t>
  </si>
  <si>
    <t>消防文员</t>
  </si>
  <si>
    <t>460028********0411</t>
  </si>
  <si>
    <t>460033********0034</t>
  </si>
  <si>
    <t>会计</t>
  </si>
  <si>
    <t>460028********0422</t>
  </si>
  <si>
    <t>460033********3227</t>
  </si>
  <si>
    <t>460004********3620</t>
  </si>
  <si>
    <t>是</t>
  </si>
  <si>
    <t>460033********3900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</si>
</sst>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pane xSplit="3" ySplit="2" topLeftCell="D3" activePane="bottomRight" state="frozen"/>
      <selection pane="bottomRight" activeCell="L9" sqref="L9"/>
    </sheetView>
  </sheetViews>
  <sheetFormatPr defaultColWidth="10.00390625" defaultRowHeight="15"/>
  <cols>
    <col min="1" max="1" width="6.57421875" style="0" customWidth="1"/>
    <col min="4" max="4" width="7.57421875" style="0" customWidth="1"/>
    <col min="5" max="5" width="7.28125" style="0" customWidth="1"/>
    <col min="6" max="6" width="6.421875" style="0" customWidth="1"/>
    <col min="7" max="7" width="7.7109375" style="0" customWidth="1"/>
    <col min="8" max="8" width="8.421875" style="0" customWidth="1"/>
    <col min="9" max="9" width="21.140625" style="0" customWidth="1"/>
    <col min="10" max="10" width="7.57421875" style="0" customWidth="1"/>
  </cols>
  <sheetData>
    <row r="1" spans="1:10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0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5" t="s">
        <v>10</v>
      </c>
    </row>
    <row r="3" spans="1:10" ht="19.5" customHeight="1">
      <c r="A3" s="6">
        <v>1</v>
      </c>
      <c r="B3" s="7" t="s">
        <v>11</v>
      </c>
      <c r="C3" s="7" t="str">
        <f>"王春尧"</f>
        <v>王春尧</v>
      </c>
      <c r="D3" s="7" t="str">
        <f aca="true" t="shared" si="0" ref="D3:D27">"男"</f>
        <v>男</v>
      </c>
      <c r="E3" s="7" t="str">
        <f aca="true" t="shared" si="1" ref="E3:E11">"汉族"</f>
        <v>汉族</v>
      </c>
      <c r="F3" s="8" t="str">
        <f aca="true" t="shared" si="2" ref="F3:F21">"群众"</f>
        <v>群众</v>
      </c>
      <c r="G3" s="7" t="str">
        <f>"大专"</f>
        <v>大专</v>
      </c>
      <c r="H3" s="7" t="str">
        <f>"C1"</f>
        <v>C1</v>
      </c>
      <c r="I3" s="7" t="s">
        <v>12</v>
      </c>
      <c r="J3" s="7" t="str">
        <f aca="true" t="shared" si="3" ref="J3:J12">"是"</f>
        <v>是</v>
      </c>
    </row>
    <row r="4" spans="1:10" ht="19.5" customHeight="1">
      <c r="A4" s="6">
        <v>2</v>
      </c>
      <c r="B4" s="7" t="s">
        <v>11</v>
      </c>
      <c r="C4" s="7" t="str">
        <f>"周忠渠"</f>
        <v>周忠渠</v>
      </c>
      <c r="D4" s="7" t="str">
        <f t="shared" si="0"/>
        <v>男</v>
      </c>
      <c r="E4" s="7" t="str">
        <f t="shared" si="1"/>
        <v>汉族</v>
      </c>
      <c r="F4" s="8" t="str">
        <f t="shared" si="2"/>
        <v>群众</v>
      </c>
      <c r="G4" s="7" t="str">
        <f>"高中"</f>
        <v>高中</v>
      </c>
      <c r="H4" s="7">
        <f aca="true" t="shared" si="4" ref="H4:H6">""</f>
      </c>
      <c r="I4" s="7" t="s">
        <v>13</v>
      </c>
      <c r="J4" s="7" t="str">
        <f t="shared" si="3"/>
        <v>是</v>
      </c>
    </row>
    <row r="5" spans="1:10" ht="19.5" customHeight="1">
      <c r="A5" s="6">
        <v>3</v>
      </c>
      <c r="B5" s="7" t="s">
        <v>11</v>
      </c>
      <c r="C5" s="7" t="str">
        <f>"骆永发"</f>
        <v>骆永发</v>
      </c>
      <c r="D5" s="7" t="str">
        <f t="shared" si="0"/>
        <v>男</v>
      </c>
      <c r="E5" s="7" t="str">
        <f>"壮族"</f>
        <v>壮族</v>
      </c>
      <c r="F5" s="8" t="str">
        <f t="shared" si="2"/>
        <v>群众</v>
      </c>
      <c r="G5" s="7" t="str">
        <f>"中专"</f>
        <v>中专</v>
      </c>
      <c r="H5" s="7">
        <f t="shared" si="4"/>
      </c>
      <c r="I5" s="7" t="s">
        <v>14</v>
      </c>
      <c r="J5" s="7" t="str">
        <f t="shared" si="3"/>
        <v>是</v>
      </c>
    </row>
    <row r="6" spans="1:10" ht="19.5" customHeight="1">
      <c r="A6" s="6">
        <v>4</v>
      </c>
      <c r="B6" s="7" t="s">
        <v>11</v>
      </c>
      <c r="C6" s="7" t="str">
        <f>"罗祥国"</f>
        <v>罗祥国</v>
      </c>
      <c r="D6" s="7" t="str">
        <f t="shared" si="0"/>
        <v>男</v>
      </c>
      <c r="E6" s="7" t="str">
        <f t="shared" si="1"/>
        <v>汉族</v>
      </c>
      <c r="F6" s="8" t="str">
        <f t="shared" si="2"/>
        <v>群众</v>
      </c>
      <c r="G6" s="7" t="str">
        <f>"高中"</f>
        <v>高中</v>
      </c>
      <c r="H6" s="7">
        <f t="shared" si="4"/>
      </c>
      <c r="I6" s="7" t="s">
        <v>15</v>
      </c>
      <c r="J6" s="7" t="str">
        <f t="shared" si="3"/>
        <v>是</v>
      </c>
    </row>
    <row r="7" spans="1:10" ht="19.5" customHeight="1">
      <c r="A7" s="6">
        <v>5</v>
      </c>
      <c r="B7" s="7" t="s">
        <v>11</v>
      </c>
      <c r="C7" s="7" t="str">
        <f>"王槐翔"</f>
        <v>王槐翔</v>
      </c>
      <c r="D7" s="7" t="str">
        <f t="shared" si="0"/>
        <v>男</v>
      </c>
      <c r="E7" s="7" t="str">
        <f t="shared" si="1"/>
        <v>汉族</v>
      </c>
      <c r="F7" s="8" t="str">
        <f t="shared" si="2"/>
        <v>群众</v>
      </c>
      <c r="G7" s="7" t="str">
        <f aca="true" t="shared" si="5" ref="G7:G9">"本科"</f>
        <v>本科</v>
      </c>
      <c r="H7" s="7" t="str">
        <f>"C1"</f>
        <v>C1</v>
      </c>
      <c r="I7" s="7" t="s">
        <v>16</v>
      </c>
      <c r="J7" s="7" t="str">
        <f t="shared" si="3"/>
        <v>是</v>
      </c>
    </row>
    <row r="8" spans="1:10" ht="19.5" customHeight="1">
      <c r="A8" s="6">
        <v>6</v>
      </c>
      <c r="B8" s="7" t="s">
        <v>11</v>
      </c>
      <c r="C8" s="7" t="str">
        <f>"王成铭"</f>
        <v>王成铭</v>
      </c>
      <c r="D8" s="7" t="str">
        <f t="shared" si="0"/>
        <v>男</v>
      </c>
      <c r="E8" s="7" t="str">
        <f t="shared" si="1"/>
        <v>汉族</v>
      </c>
      <c r="F8" s="8" t="str">
        <f t="shared" si="2"/>
        <v>群众</v>
      </c>
      <c r="G8" s="7" t="str">
        <f t="shared" si="5"/>
        <v>本科</v>
      </c>
      <c r="H8" s="7">
        <f>""</f>
      </c>
      <c r="I8" s="7" t="s">
        <v>17</v>
      </c>
      <c r="J8" s="7" t="str">
        <f t="shared" si="3"/>
        <v>是</v>
      </c>
    </row>
    <row r="9" spans="1:10" ht="19.5" customHeight="1">
      <c r="A9" s="6">
        <v>7</v>
      </c>
      <c r="B9" s="7" t="s">
        <v>11</v>
      </c>
      <c r="C9" s="7" t="str">
        <f>"唐闻才"</f>
        <v>唐闻才</v>
      </c>
      <c r="D9" s="7" t="str">
        <f t="shared" si="0"/>
        <v>男</v>
      </c>
      <c r="E9" s="7" t="str">
        <f t="shared" si="1"/>
        <v>汉族</v>
      </c>
      <c r="F9" s="8" t="str">
        <f t="shared" si="2"/>
        <v>群众</v>
      </c>
      <c r="G9" s="7" t="str">
        <f t="shared" si="5"/>
        <v>本科</v>
      </c>
      <c r="H9" s="7" t="str">
        <f>"C1"</f>
        <v>C1</v>
      </c>
      <c r="I9" s="7" t="s">
        <v>18</v>
      </c>
      <c r="J9" s="7" t="str">
        <f t="shared" si="3"/>
        <v>是</v>
      </c>
    </row>
    <row r="10" spans="1:10" ht="19.5" customHeight="1">
      <c r="A10" s="6">
        <v>8</v>
      </c>
      <c r="B10" s="7" t="s">
        <v>11</v>
      </c>
      <c r="C10" s="7" t="str">
        <f>"吴阳"</f>
        <v>吴阳</v>
      </c>
      <c r="D10" s="7" t="str">
        <f t="shared" si="0"/>
        <v>男</v>
      </c>
      <c r="E10" s="7" t="str">
        <f t="shared" si="1"/>
        <v>汉族</v>
      </c>
      <c r="F10" s="8" t="str">
        <f t="shared" si="2"/>
        <v>群众</v>
      </c>
      <c r="G10" s="7" t="str">
        <f aca="true" t="shared" si="6" ref="G10:G12">"中专"</f>
        <v>中专</v>
      </c>
      <c r="H10" s="7">
        <f>""</f>
      </c>
      <c r="I10" s="7" t="s">
        <v>19</v>
      </c>
      <c r="J10" s="7" t="str">
        <f t="shared" si="3"/>
        <v>是</v>
      </c>
    </row>
    <row r="11" spans="1:10" ht="19.5" customHeight="1">
      <c r="A11" s="6">
        <v>9</v>
      </c>
      <c r="B11" s="7" t="s">
        <v>11</v>
      </c>
      <c r="C11" s="7" t="str">
        <f>"符先斌"</f>
        <v>符先斌</v>
      </c>
      <c r="D11" s="7" t="str">
        <f t="shared" si="0"/>
        <v>男</v>
      </c>
      <c r="E11" s="7" t="str">
        <f t="shared" si="1"/>
        <v>汉族</v>
      </c>
      <c r="F11" s="8" t="str">
        <f t="shared" si="2"/>
        <v>群众</v>
      </c>
      <c r="G11" s="7" t="str">
        <f t="shared" si="6"/>
        <v>中专</v>
      </c>
      <c r="H11" s="7" t="str">
        <f>"c1"</f>
        <v>c1</v>
      </c>
      <c r="I11" s="7" t="s">
        <v>20</v>
      </c>
      <c r="J11" s="7" t="str">
        <f t="shared" si="3"/>
        <v>是</v>
      </c>
    </row>
    <row r="12" spans="1:10" ht="19.5" customHeight="1">
      <c r="A12" s="6">
        <v>10</v>
      </c>
      <c r="B12" s="7" t="s">
        <v>11</v>
      </c>
      <c r="C12" s="7" t="str">
        <f>"林煌聪"</f>
        <v>林煌聪</v>
      </c>
      <c r="D12" s="7" t="str">
        <f t="shared" si="0"/>
        <v>男</v>
      </c>
      <c r="E12" s="7" t="str">
        <f>"黎族"</f>
        <v>黎族</v>
      </c>
      <c r="F12" s="8" t="str">
        <f t="shared" si="2"/>
        <v>群众</v>
      </c>
      <c r="G12" s="7" t="str">
        <f t="shared" si="6"/>
        <v>中专</v>
      </c>
      <c r="H12" s="7" t="str">
        <f>"无"</f>
        <v>无</v>
      </c>
      <c r="I12" s="7" t="s">
        <v>21</v>
      </c>
      <c r="J12" s="7" t="str">
        <f t="shared" si="3"/>
        <v>是</v>
      </c>
    </row>
    <row r="13" spans="1:10" ht="19.5" customHeight="1">
      <c r="A13" s="6">
        <v>11</v>
      </c>
      <c r="B13" s="7" t="s">
        <v>11</v>
      </c>
      <c r="C13" s="7" t="str">
        <f>"孟开富"</f>
        <v>孟开富</v>
      </c>
      <c r="D13" s="7" t="str">
        <f t="shared" si="0"/>
        <v>男</v>
      </c>
      <c r="E13" s="7" t="str">
        <f aca="true" t="shared" si="7" ref="E13:E16">"汉族"</f>
        <v>汉族</v>
      </c>
      <c r="F13" s="8" t="str">
        <f t="shared" si="2"/>
        <v>群众</v>
      </c>
      <c r="G13" s="7" t="str">
        <f aca="true" t="shared" si="8" ref="G13:G17">"大专"</f>
        <v>大专</v>
      </c>
      <c r="H13" s="7" t="str">
        <f aca="true" t="shared" si="9" ref="H13:H17">"C1"</f>
        <v>C1</v>
      </c>
      <c r="I13" s="7" t="s">
        <v>22</v>
      </c>
      <c r="J13" s="7" t="str">
        <f>"否"</f>
        <v>否</v>
      </c>
    </row>
    <row r="14" spans="1:10" ht="19.5" customHeight="1">
      <c r="A14" s="6">
        <v>12</v>
      </c>
      <c r="B14" s="7" t="s">
        <v>11</v>
      </c>
      <c r="C14" s="7" t="str">
        <f>"吴自仁"</f>
        <v>吴自仁</v>
      </c>
      <c r="D14" s="7" t="str">
        <f t="shared" si="0"/>
        <v>男</v>
      </c>
      <c r="E14" s="7" t="str">
        <f t="shared" si="7"/>
        <v>汉族</v>
      </c>
      <c r="F14" s="8" t="str">
        <f t="shared" si="2"/>
        <v>群众</v>
      </c>
      <c r="G14" s="7" t="str">
        <f aca="true" t="shared" si="10" ref="G14:G20">"高中"</f>
        <v>高中</v>
      </c>
      <c r="H14" s="7" t="str">
        <f>"无"</f>
        <v>无</v>
      </c>
      <c r="I14" s="7" t="s">
        <v>23</v>
      </c>
      <c r="J14" s="7" t="str">
        <f aca="true" t="shared" si="11" ref="J14:J26">"是"</f>
        <v>是</v>
      </c>
    </row>
    <row r="15" spans="1:10" ht="19.5" customHeight="1">
      <c r="A15" s="6">
        <v>13</v>
      </c>
      <c r="B15" s="7" t="s">
        <v>11</v>
      </c>
      <c r="C15" s="7" t="str">
        <f>"徐家彬"</f>
        <v>徐家彬</v>
      </c>
      <c r="D15" s="7" t="str">
        <f t="shared" si="0"/>
        <v>男</v>
      </c>
      <c r="E15" s="7" t="str">
        <f t="shared" si="7"/>
        <v>汉族</v>
      </c>
      <c r="F15" s="8" t="str">
        <f t="shared" si="2"/>
        <v>群众</v>
      </c>
      <c r="G15" s="7" t="str">
        <f t="shared" si="10"/>
        <v>高中</v>
      </c>
      <c r="H15" s="7" t="str">
        <f t="shared" si="9"/>
        <v>C1</v>
      </c>
      <c r="I15" s="7" t="s">
        <v>24</v>
      </c>
      <c r="J15" s="7" t="str">
        <f t="shared" si="11"/>
        <v>是</v>
      </c>
    </row>
    <row r="16" spans="1:10" ht="19.5" customHeight="1">
      <c r="A16" s="6">
        <v>14</v>
      </c>
      <c r="B16" s="7" t="s">
        <v>11</v>
      </c>
      <c r="C16" s="7" t="str">
        <f>"李文振"</f>
        <v>李文振</v>
      </c>
      <c r="D16" s="7" t="str">
        <f t="shared" si="0"/>
        <v>男</v>
      </c>
      <c r="E16" s="7" t="str">
        <f t="shared" si="7"/>
        <v>汉族</v>
      </c>
      <c r="F16" s="8" t="str">
        <f t="shared" si="2"/>
        <v>群众</v>
      </c>
      <c r="G16" s="7" t="str">
        <f t="shared" si="8"/>
        <v>大专</v>
      </c>
      <c r="H16" s="7">
        <f>""</f>
      </c>
      <c r="I16" s="7" t="s">
        <v>25</v>
      </c>
      <c r="J16" s="7" t="str">
        <f t="shared" si="11"/>
        <v>是</v>
      </c>
    </row>
    <row r="17" spans="1:10" ht="19.5" customHeight="1">
      <c r="A17" s="6">
        <v>15</v>
      </c>
      <c r="B17" s="7" t="s">
        <v>11</v>
      </c>
      <c r="C17" s="7" t="str">
        <f>"程之鸿"</f>
        <v>程之鸿</v>
      </c>
      <c r="D17" s="7" t="str">
        <f t="shared" si="0"/>
        <v>男</v>
      </c>
      <c r="E17" s="7" t="str">
        <f aca="true" t="shared" si="12" ref="E17:E22">"黎族"</f>
        <v>黎族</v>
      </c>
      <c r="F17" s="8" t="str">
        <f t="shared" si="2"/>
        <v>群众</v>
      </c>
      <c r="G17" s="7" t="str">
        <f t="shared" si="8"/>
        <v>大专</v>
      </c>
      <c r="H17" s="7" t="str">
        <f t="shared" si="9"/>
        <v>C1</v>
      </c>
      <c r="I17" s="7" t="s">
        <v>26</v>
      </c>
      <c r="J17" s="7" t="str">
        <f t="shared" si="11"/>
        <v>是</v>
      </c>
    </row>
    <row r="18" spans="1:10" ht="19.5" customHeight="1">
      <c r="A18" s="6">
        <v>16</v>
      </c>
      <c r="B18" s="7" t="s">
        <v>11</v>
      </c>
      <c r="C18" s="7" t="str">
        <f>"陈圣教"</f>
        <v>陈圣教</v>
      </c>
      <c r="D18" s="7" t="str">
        <f t="shared" si="0"/>
        <v>男</v>
      </c>
      <c r="E18" s="7" t="str">
        <f aca="true" t="shared" si="13" ref="E18:E21">"汉族"</f>
        <v>汉族</v>
      </c>
      <c r="F18" s="8" t="str">
        <f t="shared" si="2"/>
        <v>群众</v>
      </c>
      <c r="G18" s="7" t="str">
        <f>"中专"</f>
        <v>中专</v>
      </c>
      <c r="H18" s="7">
        <f>""</f>
      </c>
      <c r="I18" s="7" t="s">
        <v>27</v>
      </c>
      <c r="J18" s="7" t="str">
        <f t="shared" si="11"/>
        <v>是</v>
      </c>
    </row>
    <row r="19" spans="1:10" ht="19.5" customHeight="1">
      <c r="A19" s="6">
        <v>17</v>
      </c>
      <c r="B19" s="7" t="s">
        <v>11</v>
      </c>
      <c r="C19" s="7" t="str">
        <f>"林良明"</f>
        <v>林良明</v>
      </c>
      <c r="D19" s="7" t="str">
        <f t="shared" si="0"/>
        <v>男</v>
      </c>
      <c r="E19" s="7" t="str">
        <f t="shared" si="13"/>
        <v>汉族</v>
      </c>
      <c r="F19" s="8" t="str">
        <f t="shared" si="2"/>
        <v>群众</v>
      </c>
      <c r="G19" s="7" t="str">
        <f t="shared" si="10"/>
        <v>高中</v>
      </c>
      <c r="H19" s="7" t="str">
        <f aca="true" t="shared" si="14" ref="H19:H21">"C1"</f>
        <v>C1</v>
      </c>
      <c r="I19" s="7" t="s">
        <v>28</v>
      </c>
      <c r="J19" s="7" t="str">
        <f t="shared" si="11"/>
        <v>是</v>
      </c>
    </row>
    <row r="20" spans="1:10" ht="19.5" customHeight="1">
      <c r="A20" s="6">
        <v>18</v>
      </c>
      <c r="B20" s="7" t="s">
        <v>11</v>
      </c>
      <c r="C20" s="7" t="str">
        <f>"唐家旋"</f>
        <v>唐家旋</v>
      </c>
      <c r="D20" s="7" t="str">
        <f t="shared" si="0"/>
        <v>男</v>
      </c>
      <c r="E20" s="7" t="str">
        <f t="shared" si="12"/>
        <v>黎族</v>
      </c>
      <c r="F20" s="8" t="str">
        <f t="shared" si="2"/>
        <v>群众</v>
      </c>
      <c r="G20" s="7" t="str">
        <f t="shared" si="10"/>
        <v>高中</v>
      </c>
      <c r="H20" s="7" t="str">
        <f t="shared" si="14"/>
        <v>C1</v>
      </c>
      <c r="I20" s="7" t="s">
        <v>29</v>
      </c>
      <c r="J20" s="7" t="str">
        <f t="shared" si="11"/>
        <v>是</v>
      </c>
    </row>
    <row r="21" spans="1:10" ht="19.5" customHeight="1">
      <c r="A21" s="6">
        <v>19</v>
      </c>
      <c r="B21" s="7" t="s">
        <v>11</v>
      </c>
      <c r="C21" s="7" t="str">
        <f>"陈益海"</f>
        <v>陈益海</v>
      </c>
      <c r="D21" s="7" t="str">
        <f t="shared" si="0"/>
        <v>男</v>
      </c>
      <c r="E21" s="7" t="str">
        <f t="shared" si="13"/>
        <v>汉族</v>
      </c>
      <c r="F21" s="8" t="str">
        <f t="shared" si="2"/>
        <v>群众</v>
      </c>
      <c r="G21" s="7" t="str">
        <f>"本科"</f>
        <v>本科</v>
      </c>
      <c r="H21" s="7" t="str">
        <f t="shared" si="14"/>
        <v>C1</v>
      </c>
      <c r="I21" s="7" t="s">
        <v>30</v>
      </c>
      <c r="J21" s="7" t="str">
        <f t="shared" si="11"/>
        <v>是</v>
      </c>
    </row>
    <row r="22" spans="1:10" ht="19.5" customHeight="1">
      <c r="A22" s="6">
        <v>20</v>
      </c>
      <c r="B22" s="7" t="s">
        <v>31</v>
      </c>
      <c r="C22" s="7" t="str">
        <f>"吕超"</f>
        <v>吕超</v>
      </c>
      <c r="D22" s="7" t="str">
        <f t="shared" si="0"/>
        <v>男</v>
      </c>
      <c r="E22" s="7" t="str">
        <f t="shared" si="12"/>
        <v>黎族</v>
      </c>
      <c r="F22" s="8" t="str">
        <f>"中共党员"</f>
        <v>中共党员</v>
      </c>
      <c r="G22" s="7" t="str">
        <f aca="true" t="shared" si="15" ref="G22:G25">"大专"</f>
        <v>大专</v>
      </c>
      <c r="H22" s="7" t="str">
        <f>"A1"</f>
        <v>A1</v>
      </c>
      <c r="I22" s="7" t="s">
        <v>32</v>
      </c>
      <c r="J22" s="7" t="str">
        <f t="shared" si="11"/>
        <v>是</v>
      </c>
    </row>
    <row r="23" spans="1:10" ht="19.5" customHeight="1">
      <c r="A23" s="6">
        <v>21</v>
      </c>
      <c r="B23" s="7" t="s">
        <v>31</v>
      </c>
      <c r="C23" s="7" t="str">
        <f>"林春城"</f>
        <v>林春城</v>
      </c>
      <c r="D23" s="7" t="str">
        <f t="shared" si="0"/>
        <v>男</v>
      </c>
      <c r="E23" s="7" t="str">
        <f aca="true" t="shared" si="16" ref="E23:E31">"汉族"</f>
        <v>汉族</v>
      </c>
      <c r="F23" s="8" t="str">
        <f aca="true" t="shared" si="17" ref="F23:F29">"群众"</f>
        <v>群众</v>
      </c>
      <c r="G23" s="7" t="str">
        <f>"中专"</f>
        <v>中专</v>
      </c>
      <c r="H23" s="7" t="str">
        <f aca="true" t="shared" si="18" ref="H23:H25">"B2"</f>
        <v>B2</v>
      </c>
      <c r="I23" s="7" t="s">
        <v>33</v>
      </c>
      <c r="J23" s="7" t="str">
        <f t="shared" si="11"/>
        <v>是</v>
      </c>
    </row>
    <row r="24" spans="1:10" ht="19.5" customHeight="1">
      <c r="A24" s="6">
        <v>22</v>
      </c>
      <c r="B24" s="7" t="s">
        <v>31</v>
      </c>
      <c r="C24" s="7" t="str">
        <f>"符明遥"</f>
        <v>符明遥</v>
      </c>
      <c r="D24" s="7" t="str">
        <f t="shared" si="0"/>
        <v>男</v>
      </c>
      <c r="E24" s="7" t="str">
        <f>"黎族"</f>
        <v>黎族</v>
      </c>
      <c r="F24" s="8" t="str">
        <f t="shared" si="17"/>
        <v>群众</v>
      </c>
      <c r="G24" s="7" t="str">
        <f t="shared" si="15"/>
        <v>大专</v>
      </c>
      <c r="H24" s="7" t="str">
        <f t="shared" si="18"/>
        <v>B2</v>
      </c>
      <c r="I24" s="7" t="s">
        <v>34</v>
      </c>
      <c r="J24" s="7" t="str">
        <f t="shared" si="11"/>
        <v>是</v>
      </c>
    </row>
    <row r="25" spans="1:10" ht="19.5" customHeight="1">
      <c r="A25" s="6">
        <v>23</v>
      </c>
      <c r="B25" s="7" t="s">
        <v>31</v>
      </c>
      <c r="C25" s="7" t="str">
        <f>"倪凯达"</f>
        <v>倪凯达</v>
      </c>
      <c r="D25" s="7" t="str">
        <f t="shared" si="0"/>
        <v>男</v>
      </c>
      <c r="E25" s="7" t="str">
        <f t="shared" si="16"/>
        <v>汉族</v>
      </c>
      <c r="F25" s="8" t="str">
        <f>"中共党员"</f>
        <v>中共党员</v>
      </c>
      <c r="G25" s="7" t="str">
        <f t="shared" si="15"/>
        <v>大专</v>
      </c>
      <c r="H25" s="7" t="str">
        <f t="shared" si="18"/>
        <v>B2</v>
      </c>
      <c r="I25" s="7" t="s">
        <v>35</v>
      </c>
      <c r="J25" s="7" t="str">
        <f t="shared" si="11"/>
        <v>是</v>
      </c>
    </row>
    <row r="26" spans="1:10" ht="19.5" customHeight="1">
      <c r="A26" s="6">
        <v>24</v>
      </c>
      <c r="B26" s="7" t="s">
        <v>36</v>
      </c>
      <c r="C26" s="7" t="str">
        <f>"黄柏栋"</f>
        <v>黄柏栋</v>
      </c>
      <c r="D26" s="7" t="str">
        <f t="shared" si="0"/>
        <v>男</v>
      </c>
      <c r="E26" s="7" t="str">
        <f t="shared" si="16"/>
        <v>汉族</v>
      </c>
      <c r="F26" s="8" t="str">
        <f t="shared" si="17"/>
        <v>群众</v>
      </c>
      <c r="G26" s="7" t="str">
        <f aca="true" t="shared" si="19" ref="G26:G31">"本科"</f>
        <v>本科</v>
      </c>
      <c r="H26" s="7" t="str">
        <f aca="true" t="shared" si="20" ref="H26:H31">"C1"</f>
        <v>C1</v>
      </c>
      <c r="I26" s="7" t="s">
        <v>37</v>
      </c>
      <c r="J26" s="7" t="str">
        <f t="shared" si="11"/>
        <v>是</v>
      </c>
    </row>
    <row r="27" spans="1:10" ht="19.5" customHeight="1">
      <c r="A27" s="6">
        <v>25</v>
      </c>
      <c r="B27" s="7" t="s">
        <v>36</v>
      </c>
      <c r="C27" s="7" t="str">
        <f>"蔡昌龙"</f>
        <v>蔡昌龙</v>
      </c>
      <c r="D27" s="7" t="str">
        <f t="shared" si="0"/>
        <v>男</v>
      </c>
      <c r="E27" s="7" t="str">
        <f t="shared" si="16"/>
        <v>汉族</v>
      </c>
      <c r="F27" s="8" t="str">
        <f t="shared" si="17"/>
        <v>群众</v>
      </c>
      <c r="G27" s="7" t="str">
        <f t="shared" si="19"/>
        <v>本科</v>
      </c>
      <c r="H27" s="7" t="str">
        <f>"无"</f>
        <v>无</v>
      </c>
      <c r="I27" s="7" t="s">
        <v>38</v>
      </c>
      <c r="J27" s="7" t="str">
        <f>"否"</f>
        <v>否</v>
      </c>
    </row>
    <row r="28" spans="1:10" ht="19.5" customHeight="1">
      <c r="A28" s="6">
        <v>26</v>
      </c>
      <c r="B28" s="7" t="s">
        <v>39</v>
      </c>
      <c r="C28" s="7" t="str">
        <f>"黄琼莹"</f>
        <v>黄琼莹</v>
      </c>
      <c r="D28" s="7" t="str">
        <f aca="true" t="shared" si="21" ref="D28:D31">"女"</f>
        <v>女</v>
      </c>
      <c r="E28" s="7" t="str">
        <f t="shared" si="16"/>
        <v>汉族</v>
      </c>
      <c r="F28" s="8" t="str">
        <f t="shared" si="17"/>
        <v>群众</v>
      </c>
      <c r="G28" s="7" t="str">
        <f t="shared" si="19"/>
        <v>本科</v>
      </c>
      <c r="H28" s="7" t="str">
        <f>"C1、D"</f>
        <v>C1、D</v>
      </c>
      <c r="I28" s="7" t="s">
        <v>40</v>
      </c>
      <c r="J28" s="7" t="str">
        <f>"是"</f>
        <v>是</v>
      </c>
    </row>
    <row r="29" spans="1:10" ht="19.5" customHeight="1">
      <c r="A29" s="6">
        <v>27</v>
      </c>
      <c r="B29" s="7" t="s">
        <v>39</v>
      </c>
      <c r="C29" s="7" t="str">
        <f>"侯海燕"</f>
        <v>侯海燕</v>
      </c>
      <c r="D29" s="7" t="str">
        <f t="shared" si="21"/>
        <v>女</v>
      </c>
      <c r="E29" s="7" t="str">
        <f t="shared" si="16"/>
        <v>汉族</v>
      </c>
      <c r="F29" s="8" t="str">
        <f t="shared" si="17"/>
        <v>群众</v>
      </c>
      <c r="G29" s="7" t="str">
        <f t="shared" si="19"/>
        <v>本科</v>
      </c>
      <c r="H29" s="7" t="str">
        <f>"无"</f>
        <v>无</v>
      </c>
      <c r="I29" s="7" t="s">
        <v>41</v>
      </c>
      <c r="J29" s="7" t="str">
        <f>"是"</f>
        <v>是</v>
      </c>
    </row>
    <row r="30" spans="1:10" ht="19.5" customHeight="1">
      <c r="A30" s="6">
        <v>28</v>
      </c>
      <c r="B30" s="7" t="s">
        <v>39</v>
      </c>
      <c r="C30" s="7" t="str">
        <f>"王燕"</f>
        <v>王燕</v>
      </c>
      <c r="D30" s="7" t="str">
        <f t="shared" si="21"/>
        <v>女</v>
      </c>
      <c r="E30" s="7" t="str">
        <f t="shared" si="16"/>
        <v>汉族</v>
      </c>
      <c r="F30" s="8" t="str">
        <f>"中共党员"</f>
        <v>中共党员</v>
      </c>
      <c r="G30" s="7" t="str">
        <f t="shared" si="19"/>
        <v>本科</v>
      </c>
      <c r="H30" s="7" t="str">
        <f t="shared" si="20"/>
        <v>C1</v>
      </c>
      <c r="I30" s="7" t="s">
        <v>42</v>
      </c>
      <c r="J30" s="9" t="s">
        <v>43</v>
      </c>
    </row>
    <row r="31" spans="1:10" ht="19.5" customHeight="1">
      <c r="A31" s="6">
        <v>29</v>
      </c>
      <c r="B31" s="7" t="s">
        <v>39</v>
      </c>
      <c r="C31" s="7" t="str">
        <f>"盛广婷"</f>
        <v>盛广婷</v>
      </c>
      <c r="D31" s="7" t="str">
        <f t="shared" si="21"/>
        <v>女</v>
      </c>
      <c r="E31" s="7" t="str">
        <f t="shared" si="16"/>
        <v>汉族</v>
      </c>
      <c r="F31" s="8" t="str">
        <f>"群众"</f>
        <v>群众</v>
      </c>
      <c r="G31" s="7" t="str">
        <f t="shared" si="19"/>
        <v>本科</v>
      </c>
      <c r="H31" s="7" t="str">
        <f t="shared" si="20"/>
        <v>C1</v>
      </c>
      <c r="I31" s="7" t="s">
        <v>44</v>
      </c>
      <c r="J31" s="9" t="s">
        <v>43</v>
      </c>
    </row>
  </sheetData>
  <sheetProtection password="C7D5" sheet="1" objects="1"/>
  <autoFilter ref="A2:J31"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问君能有几多愁</cp:lastModifiedBy>
  <dcterms:created xsi:type="dcterms:W3CDTF">2022-08-11T15:44:45Z</dcterms:created>
  <dcterms:modified xsi:type="dcterms:W3CDTF">2023-03-06T08:58:02Z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8EE5D01853AD498A97ED1E4C473849CB</vt:lpwstr>
  </property>
  <property fmtid="{D5CDD505-2E9C-101B-9397-08002B2CF9AE}" pid="4" name="KSOProductBuildV">
    <vt:lpwstr>2052-11.1.0.12980</vt:lpwstr>
  </property>
</Properties>
</file>