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<sst xmlns="http://schemas.openxmlformats.org/spreadsheetml/2006/main" count="58" uniqueCount="21">
  <si>
    <t>2022年金寨县城市管理行政执法局公开招聘政府购买服务岗位拟聘用人员名单</t>
  </si>
  <si>
    <t>序号</t>
  </si>
  <si>
    <t>岗位代码</t>
  </si>
  <si>
    <t>岗位名称</t>
  </si>
  <si>
    <t>姓名</t>
  </si>
  <si>
    <t>准考证号</t>
  </si>
  <si>
    <t>政府购买服务人员</t>
  </si>
  <si>
    <t>202301131901</t>
  </si>
  <si>
    <t>202301131916</t>
  </si>
  <si>
    <t>202301131920</t>
  </si>
  <si>
    <t>202301131910</t>
  </si>
  <si>
    <t>202301131906</t>
  </si>
  <si>
    <t>202301131912</t>
  </si>
  <si>
    <t>202301131911</t>
  </si>
  <si>
    <t>202301131904</t>
  </si>
  <si>
    <t>202301131907</t>
  </si>
  <si>
    <t>202301131908</t>
  </si>
  <si>
    <t>202301131922</t>
  </si>
  <si>
    <t>202301131924</t>
  </si>
  <si>
    <t>202301131925</t>
  </si>
  <si>
    <t>202301131923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</si>
</sst>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sz val="16"/>
      <color theme="1"/>
      <name val="方正小标宋简体"/>
      <charset val="134"/>
    </font>
    <font>
      <b/>
      <sz val="12"/>
      <name val="宋体"/>
      <charset val="134"/>
    </font>
    <font>
      <sz val="1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xf>
    <xf numFmtId="0" fontId="0" fillId="0" borderId="0" xfId="0"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286"/>
  <sheetViews>
    <sheetView tabSelected="1" workbookViewId="0">
      <selection activeCell="D3" sqref="D3"/>
    </sheetView>
  </sheetViews>
  <sheetFormatPr defaultColWidth="12" defaultRowHeight="14.25"/>
  <cols>
    <col min="1" max="1" width="9.75" style="2" customWidth="1"/>
    <col min="2" max="2" width="12" style="1" customWidth="1"/>
    <col min="3" max="3" width="19.75" style="1" customWidth="1"/>
    <col min="4" max="4" width="13.25" style="1" customWidth="1"/>
    <col min="5" max="5" width="17.625" style="1" customWidth="1"/>
    <col min="6" max="16327" width="12" style="1" customWidth="1"/>
    <col min="16328" max="16375" width="12" style="2" customWidth="1"/>
    <col min="16376" max="16384" width="12" style="3"/>
  </cols>
  <sheetData>
    <row r="1" s="1" customFormat="1" ht="65" customHeight="1" spans="1:16374">
      <c r="A1" s="4" t="s">
        <v>0</v>
      </c>
      <c r="B1" s="4"/>
      <c r="C1" s="4"/>
      <c r="D1" s="4"/>
      <c r="E1" s="4"/>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row>
    <row r="2" s="1" customFormat="1" ht="48" customHeight="1" spans="1:5">
      <c r="A2" s="5" t="s">
        <v>1</v>
      </c>
      <c r="B2" s="5" t="s">
        <v>2</v>
      </c>
      <c r="C2" s="5" t="s">
        <v>3</v>
      </c>
      <c r="D2" s="5" t="s">
        <v>4</v>
      </c>
      <c r="E2" s="5" t="s">
        <v>5</v>
      </c>
    </row>
    <row r="3" s="1" customFormat="1" ht="20" customHeight="1" spans="1:16375">
      <c r="A3" s="6">
        <v>1</v>
      </c>
      <c r="B3" s="6" t="str">
        <f t="shared" ref="B3:B12" si="0">"001"</f>
        <v>001</v>
      </c>
      <c r="C3" s="6" t="s">
        <v>6</v>
      </c>
      <c r="D3" s="6" t="str">
        <f>"胡鹏亚"</f>
        <v>胡鹏亚</v>
      </c>
      <c r="E3" s="6" t="str">
        <f>"202301130613"</f>
        <v>202301130613</v>
      </c>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row>
    <row r="4" s="1" customFormat="1" ht="20" customHeight="1" spans="1:16375">
      <c r="A4" s="6">
        <v>2</v>
      </c>
      <c r="B4" s="6" t="str">
        <f t="shared" si="0"/>
        <v>001</v>
      </c>
      <c r="C4" s="6" t="s">
        <v>6</v>
      </c>
      <c r="D4" s="6" t="str">
        <f>"王祚林"</f>
        <v>王祚林</v>
      </c>
      <c r="E4" s="6" t="str">
        <f>"202301130611"</f>
        <v>202301130611</v>
      </c>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row>
    <row r="5" s="1" customFormat="1" ht="20" customHeight="1" spans="1:16375">
      <c r="A5" s="6">
        <v>3</v>
      </c>
      <c r="B5" s="6" t="str">
        <f t="shared" si="0"/>
        <v>001</v>
      </c>
      <c r="C5" s="6" t="s">
        <v>6</v>
      </c>
      <c r="D5" s="6" t="str">
        <f>"张国旭"</f>
        <v>张国旭</v>
      </c>
      <c r="E5" s="6" t="str">
        <f>"202301130623"</f>
        <v>202301130623</v>
      </c>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row>
    <row r="6" s="1" customFormat="1" ht="20" customHeight="1" spans="1:16375">
      <c r="A6" s="6">
        <v>4</v>
      </c>
      <c r="B6" s="6" t="str">
        <f t="shared" si="0"/>
        <v>001</v>
      </c>
      <c r="C6" s="6" t="s">
        <v>6</v>
      </c>
      <c r="D6" s="6" t="str">
        <f>"叶浩"</f>
        <v>叶浩</v>
      </c>
      <c r="E6" s="6" t="str">
        <f>"202301130627"</f>
        <v>202301130627</v>
      </c>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row>
    <row r="7" s="1" customFormat="1" ht="20" customHeight="1" spans="1:16375">
      <c r="A7" s="6">
        <v>5</v>
      </c>
      <c r="B7" s="6" t="str">
        <f t="shared" si="0"/>
        <v>001</v>
      </c>
      <c r="C7" s="6" t="s">
        <v>6</v>
      </c>
      <c r="D7" s="6" t="str">
        <f>"李纯"</f>
        <v>李纯</v>
      </c>
      <c r="E7" s="6" t="str">
        <f>"202301130701"</f>
        <v>202301130701</v>
      </c>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row>
    <row r="8" s="1" customFormat="1" ht="20" customHeight="1" spans="1:16375">
      <c r="A8" s="6">
        <v>6</v>
      </c>
      <c r="B8" s="6" t="str">
        <f t="shared" si="0"/>
        <v>001</v>
      </c>
      <c r="C8" s="6" t="s">
        <v>6</v>
      </c>
      <c r="D8" s="6" t="str">
        <f>"邓崇庆"</f>
        <v>邓崇庆</v>
      </c>
      <c r="E8" s="6" t="str">
        <f>"202301130711"</f>
        <v>202301130711</v>
      </c>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row>
    <row r="9" s="1" customFormat="1" ht="20" customHeight="1" spans="1:16375">
      <c r="A9" s="6">
        <v>7</v>
      </c>
      <c r="B9" s="6" t="str">
        <f t="shared" si="0"/>
        <v>001</v>
      </c>
      <c r="C9" s="6" t="s">
        <v>6</v>
      </c>
      <c r="D9" s="6" t="str">
        <f>"陈世阔"</f>
        <v>陈世阔</v>
      </c>
      <c r="E9" s="6" t="str">
        <f>"202301130617"</f>
        <v>202301130617</v>
      </c>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row>
    <row r="10" s="1" customFormat="1" ht="20" customHeight="1" spans="1:16375">
      <c r="A10" s="6">
        <v>8</v>
      </c>
      <c r="B10" s="6" t="str">
        <f>"001"</f>
        <v>001</v>
      </c>
      <c r="C10" s="6" t="s">
        <v>6</v>
      </c>
      <c r="D10" s="6" t="str">
        <f>"王付恒"</f>
        <v>王付恒</v>
      </c>
      <c r="E10" s="6" t="str">
        <f>"202301130610"</f>
        <v>202301130610</v>
      </c>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row>
    <row r="11" s="1" customFormat="1" ht="20" customHeight="1" spans="1:16375">
      <c r="A11" s="6">
        <v>9</v>
      </c>
      <c r="B11" s="6" t="str">
        <f>"001"</f>
        <v>001</v>
      </c>
      <c r="C11" s="6" t="s">
        <v>6</v>
      </c>
      <c r="D11" s="6" t="str">
        <f>"孙宇航"</f>
        <v>孙宇航</v>
      </c>
      <c r="E11" s="6" t="str">
        <f>"202301130710"</f>
        <v>202301130710</v>
      </c>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row>
    <row r="12" s="1" customFormat="1" ht="20" customHeight="1" spans="1:16375">
      <c r="A12" s="6">
        <v>10</v>
      </c>
      <c r="B12" s="6" t="str">
        <f>"001"</f>
        <v>001</v>
      </c>
      <c r="C12" s="6" t="s">
        <v>6</v>
      </c>
      <c r="D12" s="6" t="str">
        <f>"喻政毅"</f>
        <v>喻政毅</v>
      </c>
      <c r="E12" s="6" t="str">
        <f>"202301130603"</f>
        <v>202301130603</v>
      </c>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row>
    <row r="13" s="1" customFormat="1" ht="20" customHeight="1" spans="1:16375">
      <c r="A13" s="6">
        <v>11</v>
      </c>
      <c r="B13" s="6" t="str">
        <f t="shared" ref="B13:B22" si="1">"002"</f>
        <v>002</v>
      </c>
      <c r="C13" s="6" t="s">
        <v>6</v>
      </c>
      <c r="D13" s="6" t="str">
        <f>"潘晓鹏"</f>
        <v>潘晓鹏</v>
      </c>
      <c r="E13" s="6" t="str">
        <f>"202301130816"</f>
        <v>202301130816</v>
      </c>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row>
    <row r="14" s="1" customFormat="1" ht="20" customHeight="1" spans="1:16375">
      <c r="A14" s="6">
        <v>12</v>
      </c>
      <c r="B14" s="6" t="str">
        <f t="shared" si="1"/>
        <v>002</v>
      </c>
      <c r="C14" s="6" t="s">
        <v>6</v>
      </c>
      <c r="D14" s="6" t="str">
        <f>"朱贤斌"</f>
        <v>朱贤斌</v>
      </c>
      <c r="E14" s="6" t="str">
        <f>"202301130718"</f>
        <v>202301130718</v>
      </c>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row>
    <row r="15" s="1" customFormat="1" ht="20" customHeight="1" spans="1:16375">
      <c r="A15" s="6">
        <v>13</v>
      </c>
      <c r="B15" s="6" t="str">
        <f t="shared" si="1"/>
        <v>002</v>
      </c>
      <c r="C15" s="6" t="s">
        <v>6</v>
      </c>
      <c r="D15" s="6" t="str">
        <f>"何波"</f>
        <v>何波</v>
      </c>
      <c r="E15" s="6" t="str">
        <f>"202301130713"</f>
        <v>202301130713</v>
      </c>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row>
    <row r="16" s="1" customFormat="1" ht="20" customHeight="1" spans="1:16375">
      <c r="A16" s="6">
        <v>14</v>
      </c>
      <c r="B16" s="6" t="str">
        <f t="shared" si="1"/>
        <v>002</v>
      </c>
      <c r="C16" s="6" t="s">
        <v>6</v>
      </c>
      <c r="D16" s="6" t="str">
        <f>"许勇"</f>
        <v>许勇</v>
      </c>
      <c r="E16" s="6" t="str">
        <f>"202301130807"</f>
        <v>202301130807</v>
      </c>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row>
    <row r="17" s="1" customFormat="1" ht="20" customHeight="1" spans="1:16375">
      <c r="A17" s="6">
        <v>15</v>
      </c>
      <c r="B17" s="6" t="str">
        <f t="shared" si="1"/>
        <v>002</v>
      </c>
      <c r="C17" s="6" t="s">
        <v>6</v>
      </c>
      <c r="D17" s="6" t="str">
        <f>"胡俊涛"</f>
        <v>胡俊涛</v>
      </c>
      <c r="E17" s="6" t="str">
        <f>"202301130805"</f>
        <v>202301130805</v>
      </c>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row>
    <row r="18" s="1" customFormat="1" ht="20" customHeight="1" spans="1:16375">
      <c r="A18" s="6">
        <v>16</v>
      </c>
      <c r="B18" s="6" t="str">
        <f t="shared" si="1"/>
        <v>002</v>
      </c>
      <c r="C18" s="6" t="s">
        <v>6</v>
      </c>
      <c r="D18" s="6" t="str">
        <f>"王昕"</f>
        <v>王昕</v>
      </c>
      <c r="E18" s="6" t="str">
        <f>"202301130811"</f>
        <v>202301130811</v>
      </c>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row>
    <row r="19" s="1" customFormat="1" ht="20" customHeight="1" spans="1:16375">
      <c r="A19" s="6">
        <v>17</v>
      </c>
      <c r="B19" s="6" t="str">
        <f t="shared" si="1"/>
        <v>002</v>
      </c>
      <c r="C19" s="6" t="s">
        <v>6</v>
      </c>
      <c r="D19" s="6" t="str">
        <f>"黄俊"</f>
        <v>黄俊</v>
      </c>
      <c r="E19" s="6" t="str">
        <f>"202301130804"</f>
        <v>202301130804</v>
      </c>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row>
    <row r="20" s="1" customFormat="1" ht="20" customHeight="1" spans="1:16375">
      <c r="A20" s="6">
        <v>18</v>
      </c>
      <c r="B20" s="6" t="str">
        <f t="shared" si="1"/>
        <v>002</v>
      </c>
      <c r="C20" s="6" t="s">
        <v>6</v>
      </c>
      <c r="D20" s="6" t="str">
        <f>"宋谊江"</f>
        <v>宋谊江</v>
      </c>
      <c r="E20" s="6" t="str">
        <f>"202301130802"</f>
        <v>202301130802</v>
      </c>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row>
    <row r="21" s="1" customFormat="1" ht="20" customHeight="1" spans="1:16375">
      <c r="A21" s="6">
        <v>19</v>
      </c>
      <c r="B21" s="6" t="str">
        <f t="shared" si="1"/>
        <v>002</v>
      </c>
      <c r="C21" s="6" t="s">
        <v>6</v>
      </c>
      <c r="D21" s="6" t="str">
        <f>"程博文"</f>
        <v>程博文</v>
      </c>
      <c r="E21" s="6" t="str">
        <f>"202301130808"</f>
        <v>202301130808</v>
      </c>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row>
    <row r="22" s="1" customFormat="1" ht="20" customHeight="1" spans="1:16375">
      <c r="A22" s="6">
        <v>20</v>
      </c>
      <c r="B22" s="6" t="str">
        <f>"002"</f>
        <v>002</v>
      </c>
      <c r="C22" s="6" t="s">
        <v>6</v>
      </c>
      <c r="D22" s="6" t="str">
        <f>"石涛"</f>
        <v>石涛</v>
      </c>
      <c r="E22" s="6" t="str">
        <f>"202301130714"</f>
        <v>202301130714</v>
      </c>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row>
    <row r="23" s="1" customFormat="1" ht="20" customHeight="1" spans="1:16375">
      <c r="A23" s="6">
        <v>21</v>
      </c>
      <c r="B23" s="6" t="str">
        <f t="shared" ref="B23:B26" si="2">"004"</f>
        <v>004</v>
      </c>
      <c r="C23" s="6" t="s">
        <v>6</v>
      </c>
      <c r="D23" s="6" t="str">
        <f>"余期智"</f>
        <v>余期智</v>
      </c>
      <c r="E23" s="6" t="str">
        <f>"202301130912"</f>
        <v>202301130912</v>
      </c>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row>
    <row r="24" s="1" customFormat="1" ht="20" customHeight="1" spans="1:16375">
      <c r="A24" s="6">
        <v>22</v>
      </c>
      <c r="B24" s="6" t="str">
        <f t="shared" si="2"/>
        <v>004</v>
      </c>
      <c r="C24" s="6" t="s">
        <v>6</v>
      </c>
      <c r="D24" s="6" t="str">
        <f>"朱强华雪"</f>
        <v>朱强华雪</v>
      </c>
      <c r="E24" s="6" t="str">
        <f>"202301130902"</f>
        <v>202301130902</v>
      </c>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row>
    <row r="25" s="1" customFormat="1" ht="20" customHeight="1" spans="1:16375">
      <c r="A25" s="6">
        <v>23</v>
      </c>
      <c r="B25" s="6" t="str">
        <f t="shared" si="2"/>
        <v>004</v>
      </c>
      <c r="C25" s="6" t="s">
        <v>6</v>
      </c>
      <c r="D25" s="6" t="str">
        <f>"徐思佳"</f>
        <v>徐思佳</v>
      </c>
      <c r="E25" s="6" t="str">
        <f>"202301130825"</f>
        <v>202301130825</v>
      </c>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row>
    <row r="26" s="1" customFormat="1" ht="20" customHeight="1" spans="1:16375">
      <c r="A26" s="6">
        <v>24</v>
      </c>
      <c r="B26" s="6" t="str">
        <f t="shared" si="2"/>
        <v>004</v>
      </c>
      <c r="C26" s="6" t="s">
        <v>6</v>
      </c>
      <c r="D26" s="6" t="str">
        <f>"昌小涵"</f>
        <v>昌小涵</v>
      </c>
      <c r="E26" s="6" t="str">
        <f>"202301130911"</f>
        <v>202301130911</v>
      </c>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row>
    <row r="27" s="1" customFormat="1" ht="20" customHeight="1" spans="1:16375">
      <c r="A27" s="6">
        <v>25</v>
      </c>
      <c r="B27" s="6" t="str">
        <f>"003"</f>
        <v>003</v>
      </c>
      <c r="C27" s="6" t="s">
        <v>6</v>
      </c>
      <c r="D27" s="6" t="str">
        <f>"姜海涛"</f>
        <v>姜海涛</v>
      </c>
      <c r="E27" s="7" t="s">
        <v>7</v>
      </c>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row>
    <row r="28" s="1" customFormat="1" ht="20" customHeight="1" spans="1:16375">
      <c r="A28" s="6">
        <v>26</v>
      </c>
      <c r="B28" s="6" t="str">
        <f>"003"</f>
        <v>003</v>
      </c>
      <c r="C28" s="6" t="s">
        <v>6</v>
      </c>
      <c r="D28" s="6" t="str">
        <f>"帅磊"</f>
        <v>帅磊</v>
      </c>
      <c r="E28" s="7" t="s">
        <v>8</v>
      </c>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row>
    <row r="29" s="1" customFormat="1" ht="20" customHeight="1" spans="1:16375">
      <c r="A29" s="6">
        <v>27</v>
      </c>
      <c r="B29" s="6" t="str">
        <f>"003"</f>
        <v>003</v>
      </c>
      <c r="C29" s="6" t="s">
        <v>6</v>
      </c>
      <c r="D29" s="6" t="str">
        <f>"方春辉"</f>
        <v>方春辉</v>
      </c>
      <c r="E29" s="7" t="s">
        <v>9</v>
      </c>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row>
    <row r="30" s="1" customFormat="1" ht="20" customHeight="1" spans="1:16375">
      <c r="A30" s="6">
        <v>28</v>
      </c>
      <c r="B30" s="6" t="str">
        <f>"003"</f>
        <v>003</v>
      </c>
      <c r="C30" s="6" t="s">
        <v>6</v>
      </c>
      <c r="D30" s="6" t="str">
        <f>"张大庆"</f>
        <v>张大庆</v>
      </c>
      <c r="E30" s="7" t="s">
        <v>10</v>
      </c>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row>
    <row r="31" s="1" customFormat="1" ht="20" customHeight="1" spans="1:16375">
      <c r="A31" s="6">
        <v>29</v>
      </c>
      <c r="B31" s="6" t="str">
        <f>"003"</f>
        <v>003</v>
      </c>
      <c r="C31" s="6" t="s">
        <v>6</v>
      </c>
      <c r="D31" s="6" t="str">
        <f>"黄遵炀"</f>
        <v>黄遵炀</v>
      </c>
      <c r="E31" s="7" t="s">
        <v>11</v>
      </c>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row>
    <row r="32" s="1" customFormat="1" ht="20" customHeight="1" spans="1:16375">
      <c r="A32" s="6">
        <v>30</v>
      </c>
      <c r="B32" s="6" t="str">
        <f>"003"</f>
        <v>003</v>
      </c>
      <c r="C32" s="6" t="s">
        <v>6</v>
      </c>
      <c r="D32" s="6" t="str">
        <f>"彭浩"</f>
        <v>彭浩</v>
      </c>
      <c r="E32" s="7" t="s">
        <v>12</v>
      </c>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row>
    <row r="33" s="1" customFormat="1" ht="20" customHeight="1" spans="1:16375">
      <c r="A33" s="6">
        <v>31</v>
      </c>
      <c r="B33" s="6" t="str">
        <f t="shared" ref="B33:B36" si="3">"003"</f>
        <v>003</v>
      </c>
      <c r="C33" s="6" t="s">
        <v>6</v>
      </c>
      <c r="D33" s="6" t="str">
        <f>"李森"</f>
        <v>李森</v>
      </c>
      <c r="E33" s="7" t="s">
        <v>13</v>
      </c>
      <c r="XCZ33" s="2"/>
      <c r="XDA33" s="2"/>
      <c r="XDB33" s="2"/>
      <c r="XDC33" s="2"/>
      <c r="XDD33" s="2"/>
      <c r="XDE33" s="2"/>
      <c r="XDF33" s="2"/>
      <c r="XDG33" s="2"/>
      <c r="XDH33" s="2"/>
      <c r="XDI33" s="2"/>
      <c r="XDJ33" s="2"/>
      <c r="XDK33" s="2"/>
      <c r="XDL33" s="2"/>
      <c r="XDM33" s="2"/>
      <c r="XDN33" s="2"/>
      <c r="XDO33" s="2"/>
      <c r="XDP33" s="2"/>
      <c r="XDQ33" s="2"/>
      <c r="XDR33" s="2"/>
      <c r="XDS33" s="2"/>
      <c r="XDT33" s="2"/>
      <c r="XDU33" s="2"/>
      <c r="XDV33" s="2"/>
      <c r="XDW33" s="2"/>
      <c r="XDX33" s="2"/>
      <c r="XDY33" s="2"/>
      <c r="XDZ33" s="2"/>
      <c r="XEA33" s="2"/>
      <c r="XEB33" s="2"/>
      <c r="XEC33" s="2"/>
      <c r="XED33" s="2"/>
      <c r="XEE33" s="2"/>
      <c r="XEF33" s="2"/>
      <c r="XEG33" s="2"/>
      <c r="XEH33" s="2"/>
      <c r="XEI33" s="2"/>
      <c r="XEJ33" s="2"/>
      <c r="XEK33" s="2"/>
      <c r="XEL33" s="2"/>
      <c r="XEM33" s="2"/>
      <c r="XEN33" s="2"/>
      <c r="XEO33" s="2"/>
      <c r="XEP33" s="2"/>
      <c r="XEQ33" s="2"/>
      <c r="XER33" s="2"/>
      <c r="XES33" s="2"/>
      <c r="XET33" s="2"/>
      <c r="XEU33" s="2"/>
    </row>
    <row r="34" s="1" customFormat="1" ht="20" customHeight="1" spans="1:16375">
      <c r="A34" s="6">
        <v>32</v>
      </c>
      <c r="B34" s="6" t="str">
        <f t="shared" si="3"/>
        <v>003</v>
      </c>
      <c r="C34" s="6" t="s">
        <v>6</v>
      </c>
      <c r="D34" s="6" t="str">
        <f>"王明焜"</f>
        <v>王明焜</v>
      </c>
      <c r="E34" s="7" t="s">
        <v>14</v>
      </c>
      <c r="XCZ34" s="2"/>
      <c r="XDA34" s="2"/>
      <c r="XDB34" s="2"/>
      <c r="XDC34" s="2"/>
      <c r="XDD34" s="2"/>
      <c r="XDE34" s="2"/>
      <c r="XDF34" s="2"/>
      <c r="XDG34" s="2"/>
      <c r="XDH34" s="2"/>
      <c r="XDI34" s="2"/>
      <c r="XDJ34" s="2"/>
      <c r="XDK34" s="2"/>
      <c r="XDL34" s="2"/>
      <c r="XDM34" s="2"/>
      <c r="XDN34" s="2"/>
      <c r="XDO34" s="2"/>
      <c r="XDP34" s="2"/>
      <c r="XDQ34" s="2"/>
      <c r="XDR34" s="2"/>
      <c r="XDS34" s="2"/>
      <c r="XDT34" s="2"/>
      <c r="XDU34" s="2"/>
      <c r="XDV34" s="2"/>
      <c r="XDW34" s="2"/>
      <c r="XDX34" s="2"/>
      <c r="XDY34" s="2"/>
      <c r="XDZ34" s="2"/>
      <c r="XEA34" s="2"/>
      <c r="XEB34" s="2"/>
      <c r="XEC34" s="2"/>
      <c r="XED34" s="2"/>
      <c r="XEE34" s="2"/>
      <c r="XEF34" s="2"/>
      <c r="XEG34" s="2"/>
      <c r="XEH34" s="2"/>
      <c r="XEI34" s="2"/>
      <c r="XEJ34" s="2"/>
      <c r="XEK34" s="2"/>
      <c r="XEL34" s="2"/>
      <c r="XEM34" s="2"/>
      <c r="XEN34" s="2"/>
      <c r="XEO34" s="2"/>
      <c r="XEP34" s="2"/>
      <c r="XEQ34" s="2"/>
      <c r="XER34" s="2"/>
      <c r="XES34" s="2"/>
      <c r="XET34" s="2"/>
      <c r="XEU34" s="2"/>
    </row>
    <row r="35" s="1" customFormat="1" ht="20" customHeight="1" spans="1:16375">
      <c r="A35" s="6">
        <v>33</v>
      </c>
      <c r="B35" s="6" t="str">
        <f t="shared" si="3"/>
        <v>003</v>
      </c>
      <c r="C35" s="6" t="s">
        <v>6</v>
      </c>
      <c r="D35" s="6" t="str">
        <f>"汪于智"</f>
        <v>汪于智</v>
      </c>
      <c r="E35" s="7" t="s">
        <v>15</v>
      </c>
      <c r="XCZ35" s="2"/>
      <c r="XDA35" s="2"/>
      <c r="XDB35" s="2"/>
      <c r="XDC35" s="2"/>
      <c r="XDD35" s="2"/>
      <c r="XDE35" s="2"/>
      <c r="XDF35" s="2"/>
      <c r="XDG35" s="2"/>
      <c r="XDH35" s="2"/>
      <c r="XDI35" s="2"/>
      <c r="XDJ35" s="2"/>
      <c r="XDK35" s="2"/>
      <c r="XDL35" s="2"/>
      <c r="XDM35" s="2"/>
      <c r="XDN35" s="2"/>
      <c r="XDO35" s="2"/>
      <c r="XDP35" s="2"/>
      <c r="XDQ35" s="2"/>
      <c r="XDR35" s="2"/>
      <c r="XDS35" s="2"/>
      <c r="XDT35" s="2"/>
      <c r="XDU35" s="2"/>
      <c r="XDV35" s="2"/>
      <c r="XDW35" s="2"/>
      <c r="XDX35" s="2"/>
      <c r="XDY35" s="2"/>
      <c r="XDZ35" s="2"/>
      <c r="XEA35" s="2"/>
      <c r="XEB35" s="2"/>
      <c r="XEC35" s="2"/>
      <c r="XED35" s="2"/>
      <c r="XEE35" s="2"/>
      <c r="XEF35" s="2"/>
      <c r="XEG35" s="2"/>
      <c r="XEH35" s="2"/>
      <c r="XEI35" s="2"/>
      <c r="XEJ35" s="2"/>
      <c r="XEK35" s="2"/>
      <c r="XEL35" s="2"/>
      <c r="XEM35" s="2"/>
      <c r="XEN35" s="2"/>
      <c r="XEO35" s="2"/>
      <c r="XEP35" s="2"/>
      <c r="XEQ35" s="2"/>
      <c r="XER35" s="2"/>
      <c r="XES35" s="2"/>
      <c r="XET35" s="2"/>
      <c r="XEU35" s="2"/>
    </row>
    <row r="36" s="1" customFormat="1" ht="20" customHeight="1" spans="1:16375">
      <c r="A36" s="6">
        <v>34</v>
      </c>
      <c r="B36" s="6" t="str">
        <f t="shared" si="3"/>
        <v>003</v>
      </c>
      <c r="C36" s="6" t="s">
        <v>6</v>
      </c>
      <c r="D36" s="6" t="str">
        <f>"朱进超"</f>
        <v>朱进超</v>
      </c>
      <c r="E36" s="7" t="s">
        <v>16</v>
      </c>
      <c r="XCZ36" s="2"/>
      <c r="XDA36" s="2"/>
      <c r="XDB36" s="2"/>
      <c r="XDC36" s="2"/>
      <c r="XDD36" s="2"/>
      <c r="XDE36" s="2"/>
      <c r="XDF36" s="2"/>
      <c r="XDG36" s="2"/>
      <c r="XDH36" s="2"/>
      <c r="XDI36" s="2"/>
      <c r="XDJ36" s="2"/>
      <c r="XDK36" s="2"/>
      <c r="XDL36" s="2"/>
      <c r="XDM36" s="2"/>
      <c r="XDN36" s="2"/>
      <c r="XDO36" s="2"/>
      <c r="XDP36" s="2"/>
      <c r="XDQ36" s="2"/>
      <c r="XDR36" s="2"/>
      <c r="XDS36" s="2"/>
      <c r="XDT36" s="2"/>
      <c r="XDU36" s="2"/>
      <c r="XDV36" s="2"/>
      <c r="XDW36" s="2"/>
      <c r="XDX36" s="2"/>
      <c r="XDY36" s="2"/>
      <c r="XDZ36" s="2"/>
      <c r="XEA36" s="2"/>
      <c r="XEB36" s="2"/>
      <c r="XEC36" s="2"/>
      <c r="XED36" s="2"/>
      <c r="XEE36" s="2"/>
      <c r="XEF36" s="2"/>
      <c r="XEG36" s="2"/>
      <c r="XEH36" s="2"/>
      <c r="XEI36" s="2"/>
      <c r="XEJ36" s="2"/>
      <c r="XEK36" s="2"/>
      <c r="XEL36" s="2"/>
      <c r="XEM36" s="2"/>
      <c r="XEN36" s="2"/>
      <c r="XEO36" s="2"/>
      <c r="XEP36" s="2"/>
      <c r="XEQ36" s="2"/>
      <c r="XER36" s="2"/>
      <c r="XES36" s="2"/>
      <c r="XET36" s="2"/>
      <c r="XEU36" s="2"/>
    </row>
    <row r="37" s="1" customFormat="1" ht="20" customHeight="1" spans="1:16375">
      <c r="A37" s="6">
        <v>35</v>
      </c>
      <c r="B37" s="6" t="str">
        <f>"005"</f>
        <v>005</v>
      </c>
      <c r="C37" s="6" t="s">
        <v>6</v>
      </c>
      <c r="D37" s="6" t="str">
        <f>"杨春琴"</f>
        <v>杨春琴</v>
      </c>
      <c r="E37" s="7" t="s">
        <v>17</v>
      </c>
      <c r="XCZ37" s="2"/>
      <c r="XDA37" s="2"/>
      <c r="XDB37" s="2"/>
      <c r="XDC37" s="2"/>
      <c r="XDD37" s="2"/>
      <c r="XDE37" s="2"/>
      <c r="XDF37" s="2"/>
      <c r="XDG37" s="2"/>
      <c r="XDH37" s="2"/>
      <c r="XDI37" s="2"/>
      <c r="XDJ37" s="2"/>
      <c r="XDK37" s="2"/>
      <c r="XDL37" s="2"/>
      <c r="XDM37" s="2"/>
      <c r="XDN37" s="2"/>
      <c r="XDO37" s="2"/>
      <c r="XDP37" s="2"/>
      <c r="XDQ37" s="2"/>
      <c r="XDR37" s="2"/>
      <c r="XDS37" s="2"/>
      <c r="XDT37" s="2"/>
      <c r="XDU37" s="2"/>
      <c r="XDV37" s="2"/>
      <c r="XDW37" s="2"/>
      <c r="XDX37" s="2"/>
      <c r="XDY37" s="2"/>
      <c r="XDZ37" s="2"/>
      <c r="XEA37" s="2"/>
      <c r="XEB37" s="2"/>
      <c r="XEC37" s="2"/>
      <c r="XED37" s="2"/>
      <c r="XEE37" s="2"/>
      <c r="XEF37" s="2"/>
      <c r="XEG37" s="2"/>
      <c r="XEH37" s="2"/>
      <c r="XEI37" s="2"/>
      <c r="XEJ37" s="2"/>
      <c r="XEK37" s="2"/>
      <c r="XEL37" s="2"/>
      <c r="XEM37" s="2"/>
      <c r="XEN37" s="2"/>
      <c r="XEO37" s="2"/>
      <c r="XEP37" s="2"/>
      <c r="XEQ37" s="2"/>
      <c r="XER37" s="2"/>
      <c r="XES37" s="2"/>
      <c r="XET37" s="2"/>
      <c r="XEU37" s="2"/>
    </row>
    <row r="38" s="1" customFormat="1" ht="20" customHeight="1" spans="1:16375">
      <c r="A38" s="6">
        <v>36</v>
      </c>
      <c r="B38" s="6" t="str">
        <f>"005"</f>
        <v>005</v>
      </c>
      <c r="C38" s="6" t="s">
        <v>6</v>
      </c>
      <c r="D38" s="6" t="str">
        <f>"周夏玲"</f>
        <v>周夏玲</v>
      </c>
      <c r="E38" s="7" t="s">
        <v>18</v>
      </c>
      <c r="XCZ38" s="2"/>
      <c r="XDA38" s="2"/>
      <c r="XDB38" s="2"/>
      <c r="XDC38" s="2"/>
      <c r="XDD38" s="2"/>
      <c r="XDE38" s="2"/>
      <c r="XDF38" s="2"/>
      <c r="XDG38" s="2"/>
      <c r="XDH38" s="2"/>
      <c r="XDI38" s="2"/>
      <c r="XDJ38" s="2"/>
      <c r="XDK38" s="2"/>
      <c r="XDL38" s="2"/>
      <c r="XDM38" s="2"/>
      <c r="XDN38" s="2"/>
      <c r="XDO38" s="2"/>
      <c r="XDP38" s="2"/>
      <c r="XDQ38" s="2"/>
      <c r="XDR38" s="2"/>
      <c r="XDS38" s="2"/>
      <c r="XDT38" s="2"/>
      <c r="XDU38" s="2"/>
      <c r="XDV38" s="2"/>
      <c r="XDW38" s="2"/>
      <c r="XDX38" s="2"/>
      <c r="XDY38" s="2"/>
      <c r="XDZ38" s="2"/>
      <c r="XEA38" s="2"/>
      <c r="XEB38" s="2"/>
      <c r="XEC38" s="2"/>
      <c r="XED38" s="2"/>
      <c r="XEE38" s="2"/>
      <c r="XEF38" s="2"/>
      <c r="XEG38" s="2"/>
      <c r="XEH38" s="2"/>
      <c r="XEI38" s="2"/>
      <c r="XEJ38" s="2"/>
      <c r="XEK38" s="2"/>
      <c r="XEL38" s="2"/>
      <c r="XEM38" s="2"/>
      <c r="XEN38" s="2"/>
      <c r="XEO38" s="2"/>
      <c r="XEP38" s="2"/>
      <c r="XEQ38" s="2"/>
      <c r="XER38" s="2"/>
      <c r="XES38" s="2"/>
      <c r="XET38" s="2"/>
      <c r="XEU38" s="2"/>
    </row>
    <row r="39" s="1" customFormat="1" ht="20" customHeight="1" spans="1:16375">
      <c r="A39" s="6">
        <v>37</v>
      </c>
      <c r="B39" s="6" t="str">
        <f>"005"</f>
        <v>005</v>
      </c>
      <c r="C39" s="6" t="s">
        <v>6</v>
      </c>
      <c r="D39" s="6" t="str">
        <f>"余静"</f>
        <v>余静</v>
      </c>
      <c r="E39" s="7" t="s">
        <v>19</v>
      </c>
      <c r="XCZ39" s="2"/>
      <c r="XDA39" s="2"/>
      <c r="XDB39" s="2"/>
      <c r="XDC39" s="2"/>
      <c r="XDD39" s="2"/>
      <c r="XDE39" s="2"/>
      <c r="XDF39" s="2"/>
      <c r="XDG39" s="2"/>
      <c r="XDH39" s="2"/>
      <c r="XDI39" s="2"/>
      <c r="XDJ39" s="2"/>
      <c r="XDK39" s="2"/>
      <c r="XDL39" s="2"/>
      <c r="XDM39" s="2"/>
      <c r="XDN39" s="2"/>
      <c r="XDO39" s="2"/>
      <c r="XDP39" s="2"/>
      <c r="XDQ39" s="2"/>
      <c r="XDR39" s="2"/>
      <c r="XDS39" s="2"/>
      <c r="XDT39" s="2"/>
      <c r="XDU39" s="2"/>
      <c r="XDV39" s="2"/>
      <c r="XDW39" s="2"/>
      <c r="XDX39" s="2"/>
      <c r="XDY39" s="2"/>
      <c r="XDZ39" s="2"/>
      <c r="XEA39" s="2"/>
      <c r="XEB39" s="2"/>
      <c r="XEC39" s="2"/>
      <c r="XED39" s="2"/>
      <c r="XEE39" s="2"/>
      <c r="XEF39" s="2"/>
      <c r="XEG39" s="2"/>
      <c r="XEH39" s="2"/>
      <c r="XEI39" s="2"/>
      <c r="XEJ39" s="2"/>
      <c r="XEK39" s="2"/>
      <c r="XEL39" s="2"/>
      <c r="XEM39" s="2"/>
      <c r="XEN39" s="2"/>
      <c r="XEO39" s="2"/>
      <c r="XEP39" s="2"/>
      <c r="XEQ39" s="2"/>
      <c r="XER39" s="2"/>
      <c r="XES39" s="2"/>
      <c r="XET39" s="2"/>
      <c r="XEU39" s="2"/>
    </row>
    <row r="40" s="1" customFormat="1" ht="20" customHeight="1" spans="1:16375">
      <c r="A40" s="6">
        <v>38</v>
      </c>
      <c r="B40" s="6" t="str">
        <f>"005"</f>
        <v>005</v>
      </c>
      <c r="C40" s="6" t="s">
        <v>6</v>
      </c>
      <c r="D40" s="6" t="str">
        <f>"张宝心"</f>
        <v>张宝心</v>
      </c>
      <c r="E40" s="7" t="s">
        <v>20</v>
      </c>
      <c r="XCZ40" s="2"/>
      <c r="XDA40" s="2"/>
      <c r="XDB40" s="2"/>
      <c r="XDC40" s="2"/>
      <c r="XDD40" s="2"/>
      <c r="XDE40" s="2"/>
      <c r="XDF40" s="2"/>
      <c r="XDG40" s="2"/>
      <c r="XDH40" s="2"/>
      <c r="XDI40" s="2"/>
      <c r="XDJ40" s="2"/>
      <c r="XDK40" s="2"/>
      <c r="XDL40" s="2"/>
      <c r="XDM40" s="2"/>
      <c r="XDN40" s="2"/>
      <c r="XDO40" s="2"/>
      <c r="XDP40" s="2"/>
      <c r="XDQ40" s="2"/>
      <c r="XDR40" s="2"/>
      <c r="XDS40" s="2"/>
      <c r="XDT40" s="2"/>
      <c r="XDU40" s="2"/>
      <c r="XDV40" s="2"/>
      <c r="XDW40" s="2"/>
      <c r="XDX40" s="2"/>
      <c r="XDY40" s="2"/>
      <c r="XDZ40" s="2"/>
      <c r="XEA40" s="2"/>
      <c r="XEB40" s="2"/>
      <c r="XEC40" s="2"/>
      <c r="XED40" s="2"/>
      <c r="XEE40" s="2"/>
      <c r="XEF40" s="2"/>
      <c r="XEG40" s="2"/>
      <c r="XEH40" s="2"/>
      <c r="XEI40" s="2"/>
      <c r="XEJ40" s="2"/>
      <c r="XEK40" s="2"/>
      <c r="XEL40" s="2"/>
      <c r="XEM40" s="2"/>
      <c r="XEN40" s="2"/>
      <c r="XEO40" s="2"/>
      <c r="XEP40" s="2"/>
      <c r="XEQ40" s="2"/>
      <c r="XER40" s="2"/>
      <c r="XES40" s="2"/>
      <c r="XET40" s="2"/>
      <c r="XEU40" s="2"/>
    </row>
    <row r="41" s="1" customFormat="1" spans="2:16374">
      <c r="B41" s="2"/>
      <c r="C41" s="2"/>
      <c r="D41" s="2"/>
      <c r="E41" s="2"/>
      <c r="XCZ41" s="2"/>
      <c r="XDA41" s="2"/>
      <c r="XDB41" s="2"/>
      <c r="XDC41" s="2"/>
      <c r="XDD41" s="2"/>
      <c r="XDE41" s="2"/>
      <c r="XDF41" s="2"/>
      <c r="XDG41" s="2"/>
      <c r="XDH41" s="2"/>
      <c r="XDI41" s="2"/>
      <c r="XDJ41" s="2"/>
      <c r="XDK41" s="2"/>
      <c r="XDL41" s="2"/>
      <c r="XDM41" s="2"/>
      <c r="XDN41" s="2"/>
      <c r="XDO41" s="2"/>
      <c r="XDP41" s="2"/>
      <c r="XDQ41" s="2"/>
      <c r="XDR41" s="2"/>
      <c r="XDS41" s="2"/>
      <c r="XDT41" s="2"/>
      <c r="XDU41" s="2"/>
      <c r="XDV41" s="2"/>
      <c r="XDW41" s="2"/>
      <c r="XDX41" s="2"/>
      <c r="XDY41" s="2"/>
      <c r="XDZ41" s="2"/>
      <c r="XEA41" s="2"/>
      <c r="XEB41" s="2"/>
      <c r="XEC41" s="2"/>
      <c r="XED41" s="2"/>
      <c r="XEE41" s="2"/>
      <c r="XEF41" s="2"/>
      <c r="XEG41" s="2"/>
      <c r="XEH41" s="2"/>
      <c r="XEI41" s="2"/>
      <c r="XEJ41" s="2"/>
      <c r="XEK41" s="2"/>
      <c r="XEL41" s="2"/>
      <c r="XEM41" s="2"/>
      <c r="XEN41" s="2"/>
      <c r="XEO41" s="2"/>
      <c r="XEP41" s="2"/>
      <c r="XEQ41" s="2"/>
      <c r="XER41" s="2"/>
      <c r="XES41" s="2"/>
      <c r="XET41" s="2"/>
    </row>
    <row r="42" s="1" customFormat="1" spans="2:16374">
      <c r="B42" s="2"/>
      <c r="C42" s="2"/>
      <c r="D42" s="2"/>
      <c r="E42" s="2"/>
      <c r="XCZ42" s="2"/>
      <c r="XDA42" s="2"/>
      <c r="XDB42" s="2"/>
      <c r="XDC42" s="2"/>
      <c r="XDD42" s="2"/>
      <c r="XDE42" s="2"/>
      <c r="XDF42" s="2"/>
      <c r="XDG42" s="2"/>
      <c r="XDH42" s="2"/>
      <c r="XDI42" s="2"/>
      <c r="XDJ42" s="2"/>
      <c r="XDK42" s="2"/>
      <c r="XDL42" s="2"/>
      <c r="XDM42" s="2"/>
      <c r="XDN42" s="2"/>
      <c r="XDO42" s="2"/>
      <c r="XDP42" s="2"/>
      <c r="XDQ42" s="2"/>
      <c r="XDR42" s="2"/>
      <c r="XDS42" s="2"/>
      <c r="XDT42" s="2"/>
      <c r="XDU42" s="2"/>
      <c r="XDV42" s="2"/>
      <c r="XDW42" s="2"/>
      <c r="XDX42" s="2"/>
      <c r="XDY42" s="2"/>
      <c r="XDZ42" s="2"/>
      <c r="XEA42" s="2"/>
      <c r="XEB42" s="2"/>
      <c r="XEC42" s="2"/>
      <c r="XED42" s="2"/>
      <c r="XEE42" s="2"/>
      <c r="XEF42" s="2"/>
      <c r="XEG42" s="2"/>
      <c r="XEH42" s="2"/>
      <c r="XEI42" s="2"/>
      <c r="XEJ42" s="2"/>
      <c r="XEK42" s="2"/>
      <c r="XEL42" s="2"/>
      <c r="XEM42" s="2"/>
      <c r="XEN42" s="2"/>
      <c r="XEO42" s="2"/>
      <c r="XEP42" s="2"/>
      <c r="XEQ42" s="2"/>
      <c r="XER42" s="2"/>
      <c r="XES42" s="2"/>
      <c r="XET42" s="2"/>
    </row>
    <row r="43" s="1" customFormat="1" spans="2:16374">
      <c r="B43" s="2"/>
      <c r="C43" s="2"/>
      <c r="D43" s="2"/>
      <c r="E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row>
    <row r="44" s="1" customFormat="1" spans="2:16374">
      <c r="B44" s="2"/>
      <c r="C44" s="2"/>
      <c r="D44" s="2"/>
      <c r="E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row>
    <row r="45" s="1" customFormat="1" spans="2:16374">
      <c r="B45" s="2"/>
      <c r="C45" s="2"/>
      <c r="D45" s="2"/>
      <c r="E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row>
    <row r="46" s="1" customFormat="1" spans="2:16374">
      <c r="B46" s="2"/>
      <c r="C46" s="2"/>
      <c r="D46" s="2"/>
      <c r="E46" s="2"/>
      <c r="XCZ46" s="2"/>
      <c r="XDA46" s="2"/>
      <c r="XDB46" s="2"/>
      <c r="XDC46" s="2"/>
      <c r="XDD46" s="2"/>
      <c r="XDE46" s="2"/>
      <c r="XDF46" s="2"/>
      <c r="XDG46" s="2"/>
      <c r="XDH46" s="2"/>
      <c r="XDI46" s="2"/>
      <c r="XDJ46" s="2"/>
      <c r="XDK46" s="2"/>
      <c r="XDL46" s="2"/>
      <c r="XDM46" s="2"/>
      <c r="XDN46" s="2"/>
      <c r="XDO46" s="2"/>
      <c r="XDP46" s="2"/>
      <c r="XDQ46" s="2"/>
      <c r="XDR46" s="2"/>
      <c r="XDS46" s="2"/>
      <c r="XDT46" s="2"/>
      <c r="XDU46" s="2"/>
      <c r="XDV46" s="2"/>
      <c r="XDW46" s="2"/>
      <c r="XDX46" s="2"/>
      <c r="XDY46" s="2"/>
      <c r="XDZ46" s="2"/>
      <c r="XEA46" s="2"/>
      <c r="XEB46" s="2"/>
      <c r="XEC46" s="2"/>
      <c r="XED46" s="2"/>
      <c r="XEE46" s="2"/>
      <c r="XEF46" s="2"/>
      <c r="XEG46" s="2"/>
      <c r="XEH46" s="2"/>
      <c r="XEI46" s="2"/>
      <c r="XEJ46" s="2"/>
      <c r="XEK46" s="2"/>
      <c r="XEL46" s="2"/>
      <c r="XEM46" s="2"/>
      <c r="XEN46" s="2"/>
      <c r="XEO46" s="2"/>
      <c r="XEP46" s="2"/>
      <c r="XEQ46" s="2"/>
      <c r="XER46" s="2"/>
      <c r="XES46" s="2"/>
      <c r="XET46" s="2"/>
    </row>
    <row r="47" s="1" customFormat="1" spans="2:16374">
      <c r="B47" s="2"/>
      <c r="C47" s="2"/>
      <c r="D47" s="2"/>
      <c r="E47" s="2"/>
      <c r="XCZ47" s="2"/>
      <c r="XDA47" s="2"/>
      <c r="XDB47" s="2"/>
      <c r="XDC47" s="2"/>
      <c r="XDD47" s="2"/>
      <c r="XDE47" s="2"/>
      <c r="XDF47" s="2"/>
      <c r="XDG47" s="2"/>
      <c r="XDH47" s="2"/>
      <c r="XDI47" s="2"/>
      <c r="XDJ47" s="2"/>
      <c r="XDK47" s="2"/>
      <c r="XDL47" s="2"/>
      <c r="XDM47" s="2"/>
      <c r="XDN47" s="2"/>
      <c r="XDO47" s="2"/>
      <c r="XDP47" s="2"/>
      <c r="XDQ47" s="2"/>
      <c r="XDR47" s="2"/>
      <c r="XDS47" s="2"/>
      <c r="XDT47" s="2"/>
      <c r="XDU47" s="2"/>
      <c r="XDV47" s="2"/>
      <c r="XDW47" s="2"/>
      <c r="XDX47" s="2"/>
      <c r="XDY47" s="2"/>
      <c r="XDZ47" s="2"/>
      <c r="XEA47" s="2"/>
      <c r="XEB47" s="2"/>
      <c r="XEC47" s="2"/>
      <c r="XED47" s="2"/>
      <c r="XEE47" s="2"/>
      <c r="XEF47" s="2"/>
      <c r="XEG47" s="2"/>
      <c r="XEH47" s="2"/>
      <c r="XEI47" s="2"/>
      <c r="XEJ47" s="2"/>
      <c r="XEK47" s="2"/>
      <c r="XEL47" s="2"/>
      <c r="XEM47" s="2"/>
      <c r="XEN47" s="2"/>
      <c r="XEO47" s="2"/>
      <c r="XEP47" s="2"/>
      <c r="XEQ47" s="2"/>
      <c r="XER47" s="2"/>
      <c r="XES47" s="2"/>
      <c r="XET47" s="2"/>
    </row>
    <row r="48" s="1" customFormat="1" spans="2:16374">
      <c r="B48" s="2"/>
      <c r="C48" s="2"/>
      <c r="D48" s="2"/>
      <c r="E48" s="2"/>
      <c r="XCZ48" s="2"/>
      <c r="XDA48" s="2"/>
      <c r="XDB48" s="2"/>
      <c r="XDC48" s="2"/>
      <c r="XDD48" s="2"/>
      <c r="XDE48" s="2"/>
      <c r="XDF48" s="2"/>
      <c r="XDG48" s="2"/>
      <c r="XDH48" s="2"/>
      <c r="XDI48" s="2"/>
      <c r="XDJ48" s="2"/>
      <c r="XDK48" s="2"/>
      <c r="XDL48" s="2"/>
      <c r="XDM48" s="2"/>
      <c r="XDN48" s="2"/>
      <c r="XDO48" s="2"/>
      <c r="XDP48" s="2"/>
      <c r="XDQ48" s="2"/>
      <c r="XDR48" s="2"/>
      <c r="XDS48" s="2"/>
      <c r="XDT48" s="2"/>
      <c r="XDU48" s="2"/>
      <c r="XDV48" s="2"/>
      <c r="XDW48" s="2"/>
      <c r="XDX48" s="2"/>
      <c r="XDY48" s="2"/>
      <c r="XDZ48" s="2"/>
      <c r="XEA48" s="2"/>
      <c r="XEB48" s="2"/>
      <c r="XEC48" s="2"/>
      <c r="XED48" s="2"/>
      <c r="XEE48" s="2"/>
      <c r="XEF48" s="2"/>
      <c r="XEG48" s="2"/>
      <c r="XEH48" s="2"/>
      <c r="XEI48" s="2"/>
      <c r="XEJ48" s="2"/>
      <c r="XEK48" s="2"/>
      <c r="XEL48" s="2"/>
      <c r="XEM48" s="2"/>
      <c r="XEN48" s="2"/>
      <c r="XEO48" s="2"/>
      <c r="XEP48" s="2"/>
      <c r="XEQ48" s="2"/>
      <c r="XER48" s="2"/>
      <c r="XES48" s="2"/>
      <c r="XET48" s="2"/>
    </row>
    <row r="49" s="1" customFormat="1" spans="2:16374">
      <c r="B49" s="2"/>
      <c r="C49" s="2"/>
      <c r="D49" s="2"/>
      <c r="E49" s="2"/>
      <c r="XCZ49" s="2"/>
      <c r="XDA49" s="2"/>
      <c r="XDB49" s="2"/>
      <c r="XDC49" s="2"/>
      <c r="XDD49" s="2"/>
      <c r="XDE49" s="2"/>
      <c r="XDF49" s="2"/>
      <c r="XDG49" s="2"/>
      <c r="XDH49" s="2"/>
      <c r="XDI49" s="2"/>
      <c r="XDJ49" s="2"/>
      <c r="XDK49" s="2"/>
      <c r="XDL49" s="2"/>
      <c r="XDM49" s="2"/>
      <c r="XDN49" s="2"/>
      <c r="XDO49" s="2"/>
      <c r="XDP49" s="2"/>
      <c r="XDQ49" s="2"/>
      <c r="XDR49" s="2"/>
      <c r="XDS49" s="2"/>
      <c r="XDT49" s="2"/>
      <c r="XDU49" s="2"/>
      <c r="XDV49" s="2"/>
      <c r="XDW49" s="2"/>
      <c r="XDX49" s="2"/>
      <c r="XDY49" s="2"/>
      <c r="XDZ49" s="2"/>
      <c r="XEA49" s="2"/>
      <c r="XEB49" s="2"/>
      <c r="XEC49" s="2"/>
      <c r="XED49" s="2"/>
      <c r="XEE49" s="2"/>
      <c r="XEF49" s="2"/>
      <c r="XEG49" s="2"/>
      <c r="XEH49" s="2"/>
      <c r="XEI49" s="2"/>
      <c r="XEJ49" s="2"/>
      <c r="XEK49" s="2"/>
      <c r="XEL49" s="2"/>
      <c r="XEM49" s="2"/>
      <c r="XEN49" s="2"/>
      <c r="XEO49" s="2"/>
      <c r="XEP49" s="2"/>
      <c r="XEQ49" s="2"/>
      <c r="XER49" s="2"/>
      <c r="XES49" s="2"/>
      <c r="XET49" s="2"/>
    </row>
    <row r="50" s="1" customFormat="1" spans="2:16374">
      <c r="B50" s="2"/>
      <c r="C50" s="2"/>
      <c r="D50" s="2"/>
      <c r="E50" s="2"/>
      <c r="XCZ50" s="2"/>
      <c r="XDA50" s="2"/>
      <c r="XDB50" s="2"/>
      <c r="XDC50" s="2"/>
      <c r="XDD50" s="2"/>
      <c r="XDE50" s="2"/>
      <c r="XDF50" s="2"/>
      <c r="XDG50" s="2"/>
      <c r="XDH50" s="2"/>
      <c r="XDI50" s="2"/>
      <c r="XDJ50" s="2"/>
      <c r="XDK50" s="2"/>
      <c r="XDL50" s="2"/>
      <c r="XDM50" s="2"/>
      <c r="XDN50" s="2"/>
      <c r="XDO50" s="2"/>
      <c r="XDP50" s="2"/>
      <c r="XDQ50" s="2"/>
      <c r="XDR50" s="2"/>
      <c r="XDS50" s="2"/>
      <c r="XDT50" s="2"/>
      <c r="XDU50" s="2"/>
      <c r="XDV50" s="2"/>
      <c r="XDW50" s="2"/>
      <c r="XDX50" s="2"/>
      <c r="XDY50" s="2"/>
      <c r="XDZ50" s="2"/>
      <c r="XEA50" s="2"/>
      <c r="XEB50" s="2"/>
      <c r="XEC50" s="2"/>
      <c r="XED50" s="2"/>
      <c r="XEE50" s="2"/>
      <c r="XEF50" s="2"/>
      <c r="XEG50" s="2"/>
      <c r="XEH50" s="2"/>
      <c r="XEI50" s="2"/>
      <c r="XEJ50" s="2"/>
      <c r="XEK50" s="2"/>
      <c r="XEL50" s="2"/>
      <c r="XEM50" s="2"/>
      <c r="XEN50" s="2"/>
      <c r="XEO50" s="2"/>
      <c r="XEP50" s="2"/>
      <c r="XEQ50" s="2"/>
      <c r="XER50" s="2"/>
      <c r="XES50" s="2"/>
      <c r="XET50" s="2"/>
    </row>
    <row r="51" s="1" customFormat="1" spans="2:16374">
      <c r="B51" s="2"/>
      <c r="C51" s="2"/>
      <c r="D51" s="2"/>
      <c r="E51" s="2"/>
      <c r="XCZ51" s="2"/>
      <c r="XDA51" s="2"/>
      <c r="XDB51" s="2"/>
      <c r="XDC51" s="2"/>
      <c r="XDD51" s="2"/>
      <c r="XDE51" s="2"/>
      <c r="XDF51" s="2"/>
      <c r="XDG51" s="2"/>
      <c r="XDH51" s="2"/>
      <c r="XDI51" s="2"/>
      <c r="XDJ51" s="2"/>
      <c r="XDK51" s="2"/>
      <c r="XDL51" s="2"/>
      <c r="XDM51" s="2"/>
      <c r="XDN51" s="2"/>
      <c r="XDO51" s="2"/>
      <c r="XDP51" s="2"/>
      <c r="XDQ51" s="2"/>
      <c r="XDR51" s="2"/>
      <c r="XDS51" s="2"/>
      <c r="XDT51" s="2"/>
      <c r="XDU51" s="2"/>
      <c r="XDV51" s="2"/>
      <c r="XDW51" s="2"/>
      <c r="XDX51" s="2"/>
      <c r="XDY51" s="2"/>
      <c r="XDZ51" s="2"/>
      <c r="XEA51" s="2"/>
      <c r="XEB51" s="2"/>
      <c r="XEC51" s="2"/>
      <c r="XED51" s="2"/>
      <c r="XEE51" s="2"/>
      <c r="XEF51" s="2"/>
      <c r="XEG51" s="2"/>
      <c r="XEH51" s="2"/>
      <c r="XEI51" s="2"/>
      <c r="XEJ51" s="2"/>
      <c r="XEK51" s="2"/>
      <c r="XEL51" s="2"/>
      <c r="XEM51" s="2"/>
      <c r="XEN51" s="2"/>
      <c r="XEO51" s="2"/>
      <c r="XEP51" s="2"/>
      <c r="XEQ51" s="2"/>
      <c r="XER51" s="2"/>
      <c r="XES51" s="2"/>
      <c r="XET51" s="2"/>
    </row>
    <row r="52" s="1" customFormat="1" spans="2:16374">
      <c r="B52" s="2"/>
      <c r="C52" s="2"/>
      <c r="D52" s="2"/>
      <c r="E52" s="2"/>
      <c r="XCZ52" s="2"/>
      <c r="XDA52" s="2"/>
      <c r="XDB52" s="2"/>
      <c r="XDC52" s="2"/>
      <c r="XDD52" s="2"/>
      <c r="XDE52" s="2"/>
      <c r="XDF52" s="2"/>
      <c r="XDG52" s="2"/>
      <c r="XDH52" s="2"/>
      <c r="XDI52" s="2"/>
      <c r="XDJ52" s="2"/>
      <c r="XDK52" s="2"/>
      <c r="XDL52" s="2"/>
      <c r="XDM52" s="2"/>
      <c r="XDN52" s="2"/>
      <c r="XDO52" s="2"/>
      <c r="XDP52" s="2"/>
      <c r="XDQ52" s="2"/>
      <c r="XDR52" s="2"/>
      <c r="XDS52" s="2"/>
      <c r="XDT52" s="2"/>
      <c r="XDU52" s="2"/>
      <c r="XDV52" s="2"/>
      <c r="XDW52" s="2"/>
      <c r="XDX52" s="2"/>
      <c r="XDY52" s="2"/>
      <c r="XDZ52" s="2"/>
      <c r="XEA52" s="2"/>
      <c r="XEB52" s="2"/>
      <c r="XEC52" s="2"/>
      <c r="XED52" s="2"/>
      <c r="XEE52" s="2"/>
      <c r="XEF52" s="2"/>
      <c r="XEG52" s="2"/>
      <c r="XEH52" s="2"/>
      <c r="XEI52" s="2"/>
      <c r="XEJ52" s="2"/>
      <c r="XEK52" s="2"/>
      <c r="XEL52" s="2"/>
      <c r="XEM52" s="2"/>
      <c r="XEN52" s="2"/>
      <c r="XEO52" s="2"/>
      <c r="XEP52" s="2"/>
      <c r="XEQ52" s="2"/>
      <c r="XER52" s="2"/>
      <c r="XES52" s="2"/>
      <c r="XET52" s="2"/>
    </row>
    <row r="53" s="1" customFormat="1" spans="2:16374">
      <c r="B53" s="2"/>
      <c r="C53" s="2"/>
      <c r="D53" s="2"/>
      <c r="E53" s="2"/>
      <c r="XCZ53" s="2"/>
      <c r="XDA53" s="2"/>
      <c r="XDB53" s="2"/>
      <c r="XDC53" s="2"/>
      <c r="XDD53" s="2"/>
      <c r="XDE53" s="2"/>
      <c r="XDF53" s="2"/>
      <c r="XDG53" s="2"/>
      <c r="XDH53" s="2"/>
      <c r="XDI53" s="2"/>
      <c r="XDJ53" s="2"/>
      <c r="XDK53" s="2"/>
      <c r="XDL53" s="2"/>
      <c r="XDM53" s="2"/>
      <c r="XDN53" s="2"/>
      <c r="XDO53" s="2"/>
      <c r="XDP53" s="2"/>
      <c r="XDQ53" s="2"/>
      <c r="XDR53" s="2"/>
      <c r="XDS53" s="2"/>
      <c r="XDT53" s="2"/>
      <c r="XDU53" s="2"/>
      <c r="XDV53" s="2"/>
      <c r="XDW53" s="2"/>
      <c r="XDX53" s="2"/>
      <c r="XDY53" s="2"/>
      <c r="XDZ53" s="2"/>
      <c r="XEA53" s="2"/>
      <c r="XEB53" s="2"/>
      <c r="XEC53" s="2"/>
      <c r="XED53" s="2"/>
      <c r="XEE53" s="2"/>
      <c r="XEF53" s="2"/>
      <c r="XEG53" s="2"/>
      <c r="XEH53" s="2"/>
      <c r="XEI53" s="2"/>
      <c r="XEJ53" s="2"/>
      <c r="XEK53" s="2"/>
      <c r="XEL53" s="2"/>
      <c r="XEM53" s="2"/>
      <c r="XEN53" s="2"/>
      <c r="XEO53" s="2"/>
      <c r="XEP53" s="2"/>
      <c r="XEQ53" s="2"/>
      <c r="XER53" s="2"/>
      <c r="XES53" s="2"/>
      <c r="XET53" s="2"/>
    </row>
    <row r="54" s="1" customFormat="1" spans="2:16374">
      <c r="B54" s="2"/>
      <c r="C54" s="2"/>
      <c r="D54" s="2"/>
      <c r="E54" s="2"/>
      <c r="XCZ54" s="2"/>
      <c r="XDA54" s="2"/>
      <c r="XDB54" s="2"/>
      <c r="XDC54" s="2"/>
      <c r="XDD54" s="2"/>
      <c r="XDE54" s="2"/>
      <c r="XDF54" s="2"/>
      <c r="XDG54" s="2"/>
      <c r="XDH54" s="2"/>
      <c r="XDI54" s="2"/>
      <c r="XDJ54" s="2"/>
      <c r="XDK54" s="2"/>
      <c r="XDL54" s="2"/>
      <c r="XDM54" s="2"/>
      <c r="XDN54" s="2"/>
      <c r="XDO54" s="2"/>
      <c r="XDP54" s="2"/>
      <c r="XDQ54" s="2"/>
      <c r="XDR54" s="2"/>
      <c r="XDS54" s="2"/>
      <c r="XDT54" s="2"/>
      <c r="XDU54" s="2"/>
      <c r="XDV54" s="2"/>
      <c r="XDW54" s="2"/>
      <c r="XDX54" s="2"/>
      <c r="XDY54" s="2"/>
      <c r="XDZ54" s="2"/>
      <c r="XEA54" s="2"/>
      <c r="XEB54" s="2"/>
      <c r="XEC54" s="2"/>
      <c r="XED54" s="2"/>
      <c r="XEE54" s="2"/>
      <c r="XEF54" s="2"/>
      <c r="XEG54" s="2"/>
      <c r="XEH54" s="2"/>
      <c r="XEI54" s="2"/>
      <c r="XEJ54" s="2"/>
      <c r="XEK54" s="2"/>
      <c r="XEL54" s="2"/>
      <c r="XEM54" s="2"/>
      <c r="XEN54" s="2"/>
      <c r="XEO54" s="2"/>
      <c r="XEP54" s="2"/>
      <c r="XEQ54" s="2"/>
      <c r="XER54" s="2"/>
      <c r="XES54" s="2"/>
      <c r="XET54" s="2"/>
    </row>
    <row r="55" s="1" customFormat="1" spans="2:16374">
      <c r="B55" s="2"/>
      <c r="C55" s="2"/>
      <c r="D55" s="2"/>
      <c r="E55" s="2"/>
      <c r="XCZ55" s="2"/>
      <c r="XDA55" s="2"/>
      <c r="XDB55" s="2"/>
      <c r="XDC55" s="2"/>
      <c r="XDD55" s="2"/>
      <c r="XDE55" s="2"/>
      <c r="XDF55" s="2"/>
      <c r="XDG55" s="2"/>
      <c r="XDH55" s="2"/>
      <c r="XDI55" s="2"/>
      <c r="XDJ55" s="2"/>
      <c r="XDK55" s="2"/>
      <c r="XDL55" s="2"/>
      <c r="XDM55" s="2"/>
      <c r="XDN55" s="2"/>
      <c r="XDO55" s="2"/>
      <c r="XDP55" s="2"/>
      <c r="XDQ55" s="2"/>
      <c r="XDR55" s="2"/>
      <c r="XDS55" s="2"/>
      <c r="XDT55" s="2"/>
      <c r="XDU55" s="2"/>
      <c r="XDV55" s="2"/>
      <c r="XDW55" s="2"/>
      <c r="XDX55" s="2"/>
      <c r="XDY55" s="2"/>
      <c r="XDZ55" s="2"/>
      <c r="XEA55" s="2"/>
      <c r="XEB55" s="2"/>
      <c r="XEC55" s="2"/>
      <c r="XED55" s="2"/>
      <c r="XEE55" s="2"/>
      <c r="XEF55" s="2"/>
      <c r="XEG55" s="2"/>
      <c r="XEH55" s="2"/>
      <c r="XEI55" s="2"/>
      <c r="XEJ55" s="2"/>
      <c r="XEK55" s="2"/>
      <c r="XEL55" s="2"/>
      <c r="XEM55" s="2"/>
      <c r="XEN55" s="2"/>
      <c r="XEO55" s="2"/>
      <c r="XEP55" s="2"/>
      <c r="XEQ55" s="2"/>
      <c r="XER55" s="2"/>
      <c r="XES55" s="2"/>
      <c r="XET55" s="2"/>
    </row>
    <row r="56" s="1" customFormat="1" spans="2:16374">
      <c r="B56" s="2"/>
      <c r="C56" s="2"/>
      <c r="D56" s="2"/>
      <c r="E56" s="2"/>
      <c r="XCZ56" s="2"/>
      <c r="XDA56" s="2"/>
      <c r="XDB56" s="2"/>
      <c r="XDC56" s="2"/>
      <c r="XDD56" s="2"/>
      <c r="XDE56" s="2"/>
      <c r="XDF56" s="2"/>
      <c r="XDG56" s="2"/>
      <c r="XDH56" s="2"/>
      <c r="XDI56" s="2"/>
      <c r="XDJ56" s="2"/>
      <c r="XDK56" s="2"/>
      <c r="XDL56" s="2"/>
      <c r="XDM56" s="2"/>
      <c r="XDN56" s="2"/>
      <c r="XDO56" s="2"/>
      <c r="XDP56" s="2"/>
      <c r="XDQ56" s="2"/>
      <c r="XDR56" s="2"/>
      <c r="XDS56" s="2"/>
      <c r="XDT56" s="2"/>
      <c r="XDU56" s="2"/>
      <c r="XDV56" s="2"/>
      <c r="XDW56" s="2"/>
      <c r="XDX56" s="2"/>
      <c r="XDY56" s="2"/>
      <c r="XDZ56" s="2"/>
      <c r="XEA56" s="2"/>
      <c r="XEB56" s="2"/>
      <c r="XEC56" s="2"/>
      <c r="XED56" s="2"/>
      <c r="XEE56" s="2"/>
      <c r="XEF56" s="2"/>
      <c r="XEG56" s="2"/>
      <c r="XEH56" s="2"/>
      <c r="XEI56" s="2"/>
      <c r="XEJ56" s="2"/>
      <c r="XEK56" s="2"/>
      <c r="XEL56" s="2"/>
      <c r="XEM56" s="2"/>
      <c r="XEN56" s="2"/>
      <c r="XEO56" s="2"/>
      <c r="XEP56" s="2"/>
      <c r="XEQ56" s="2"/>
      <c r="XER56" s="2"/>
      <c r="XES56" s="2"/>
      <c r="XET56" s="2"/>
    </row>
    <row r="57" s="1" customFormat="1" spans="2:16374">
      <c r="B57" s="2"/>
      <c r="C57" s="2"/>
      <c r="D57" s="2"/>
      <c r="E57" s="2"/>
      <c r="XCZ57" s="2"/>
      <c r="XDA57" s="2"/>
      <c r="XDB57" s="2"/>
      <c r="XDC57" s="2"/>
      <c r="XDD57" s="2"/>
      <c r="XDE57" s="2"/>
      <c r="XDF57" s="2"/>
      <c r="XDG57" s="2"/>
      <c r="XDH57" s="2"/>
      <c r="XDI57" s="2"/>
      <c r="XDJ57" s="2"/>
      <c r="XDK57" s="2"/>
      <c r="XDL57" s="2"/>
      <c r="XDM57" s="2"/>
      <c r="XDN57" s="2"/>
      <c r="XDO57" s="2"/>
      <c r="XDP57" s="2"/>
      <c r="XDQ57" s="2"/>
      <c r="XDR57" s="2"/>
      <c r="XDS57" s="2"/>
      <c r="XDT57" s="2"/>
      <c r="XDU57" s="2"/>
      <c r="XDV57" s="2"/>
      <c r="XDW57" s="2"/>
      <c r="XDX57" s="2"/>
      <c r="XDY57" s="2"/>
      <c r="XDZ57" s="2"/>
      <c r="XEA57" s="2"/>
      <c r="XEB57" s="2"/>
      <c r="XEC57" s="2"/>
      <c r="XED57" s="2"/>
      <c r="XEE57" s="2"/>
      <c r="XEF57" s="2"/>
      <c r="XEG57" s="2"/>
      <c r="XEH57" s="2"/>
      <c r="XEI57" s="2"/>
      <c r="XEJ57" s="2"/>
      <c r="XEK57" s="2"/>
      <c r="XEL57" s="2"/>
      <c r="XEM57" s="2"/>
      <c r="XEN57" s="2"/>
      <c r="XEO57" s="2"/>
      <c r="XEP57" s="2"/>
      <c r="XEQ57" s="2"/>
      <c r="XER57" s="2"/>
      <c r="XES57" s="2"/>
      <c r="XET57" s="2"/>
    </row>
    <row r="58" s="1" customFormat="1" spans="2:16374">
      <c r="B58" s="2"/>
      <c r="C58" s="2"/>
      <c r="D58" s="2"/>
      <c r="E58" s="2"/>
      <c r="XCZ58" s="2"/>
      <c r="XDA58" s="2"/>
      <c r="XDB58" s="2"/>
      <c r="XDC58" s="2"/>
      <c r="XDD58" s="2"/>
      <c r="XDE58" s="2"/>
      <c r="XDF58" s="2"/>
      <c r="XDG58" s="2"/>
      <c r="XDH58" s="2"/>
      <c r="XDI58" s="2"/>
      <c r="XDJ58" s="2"/>
      <c r="XDK58" s="2"/>
      <c r="XDL58" s="2"/>
      <c r="XDM58" s="2"/>
      <c r="XDN58" s="2"/>
      <c r="XDO58" s="2"/>
      <c r="XDP58" s="2"/>
      <c r="XDQ58" s="2"/>
      <c r="XDR58" s="2"/>
      <c r="XDS58" s="2"/>
      <c r="XDT58" s="2"/>
      <c r="XDU58" s="2"/>
      <c r="XDV58" s="2"/>
      <c r="XDW58" s="2"/>
      <c r="XDX58" s="2"/>
      <c r="XDY58" s="2"/>
      <c r="XDZ58" s="2"/>
      <c r="XEA58" s="2"/>
      <c r="XEB58" s="2"/>
      <c r="XEC58" s="2"/>
      <c r="XED58" s="2"/>
      <c r="XEE58" s="2"/>
      <c r="XEF58" s="2"/>
      <c r="XEG58" s="2"/>
      <c r="XEH58" s="2"/>
      <c r="XEI58" s="2"/>
      <c r="XEJ58" s="2"/>
      <c r="XEK58" s="2"/>
      <c r="XEL58" s="2"/>
      <c r="XEM58" s="2"/>
      <c r="XEN58" s="2"/>
      <c r="XEO58" s="2"/>
      <c r="XEP58" s="2"/>
      <c r="XEQ58" s="2"/>
      <c r="XER58" s="2"/>
      <c r="XES58" s="2"/>
      <c r="XET58" s="2"/>
    </row>
    <row r="59" s="1" customFormat="1" spans="2:16374">
      <c r="B59" s="2"/>
      <c r="C59" s="2"/>
      <c r="D59" s="2"/>
      <c r="E59" s="2"/>
      <c r="XCZ59" s="2"/>
      <c r="XDA59" s="2"/>
      <c r="XDB59" s="2"/>
      <c r="XDC59" s="2"/>
      <c r="XDD59" s="2"/>
      <c r="XDE59" s="2"/>
      <c r="XDF59" s="2"/>
      <c r="XDG59" s="2"/>
      <c r="XDH59" s="2"/>
      <c r="XDI59" s="2"/>
      <c r="XDJ59" s="2"/>
      <c r="XDK59" s="2"/>
      <c r="XDL59" s="2"/>
      <c r="XDM59" s="2"/>
      <c r="XDN59" s="2"/>
      <c r="XDO59" s="2"/>
      <c r="XDP59" s="2"/>
      <c r="XDQ59" s="2"/>
      <c r="XDR59" s="2"/>
      <c r="XDS59" s="2"/>
      <c r="XDT59" s="2"/>
      <c r="XDU59" s="2"/>
      <c r="XDV59" s="2"/>
      <c r="XDW59" s="2"/>
      <c r="XDX59" s="2"/>
      <c r="XDY59" s="2"/>
      <c r="XDZ59" s="2"/>
      <c r="XEA59" s="2"/>
      <c r="XEB59" s="2"/>
      <c r="XEC59" s="2"/>
      <c r="XED59" s="2"/>
      <c r="XEE59" s="2"/>
      <c r="XEF59" s="2"/>
      <c r="XEG59" s="2"/>
      <c r="XEH59" s="2"/>
      <c r="XEI59" s="2"/>
      <c r="XEJ59" s="2"/>
      <c r="XEK59" s="2"/>
      <c r="XEL59" s="2"/>
      <c r="XEM59" s="2"/>
      <c r="XEN59" s="2"/>
      <c r="XEO59" s="2"/>
      <c r="XEP59" s="2"/>
      <c r="XEQ59" s="2"/>
      <c r="XER59" s="2"/>
      <c r="XES59" s="2"/>
      <c r="XET59" s="2"/>
    </row>
    <row r="60" s="1" customFormat="1" spans="2:16374">
      <c r="B60" s="2"/>
      <c r="C60" s="2"/>
      <c r="D60" s="2"/>
      <c r="E60" s="2"/>
      <c r="XCZ60" s="2"/>
      <c r="XDA60" s="2"/>
      <c r="XDB60" s="2"/>
      <c r="XDC60" s="2"/>
      <c r="XDD60" s="2"/>
      <c r="XDE60" s="2"/>
      <c r="XDF60" s="2"/>
      <c r="XDG60" s="2"/>
      <c r="XDH60" s="2"/>
      <c r="XDI60" s="2"/>
      <c r="XDJ60" s="2"/>
      <c r="XDK60" s="2"/>
      <c r="XDL60" s="2"/>
      <c r="XDM60" s="2"/>
      <c r="XDN60" s="2"/>
      <c r="XDO60" s="2"/>
      <c r="XDP60" s="2"/>
      <c r="XDQ60" s="2"/>
      <c r="XDR60" s="2"/>
      <c r="XDS60" s="2"/>
      <c r="XDT60" s="2"/>
      <c r="XDU60" s="2"/>
      <c r="XDV60" s="2"/>
      <c r="XDW60" s="2"/>
      <c r="XDX60" s="2"/>
      <c r="XDY60" s="2"/>
      <c r="XDZ60" s="2"/>
      <c r="XEA60" s="2"/>
      <c r="XEB60" s="2"/>
      <c r="XEC60" s="2"/>
      <c r="XED60" s="2"/>
      <c r="XEE60" s="2"/>
      <c r="XEF60" s="2"/>
      <c r="XEG60" s="2"/>
      <c r="XEH60" s="2"/>
      <c r="XEI60" s="2"/>
      <c r="XEJ60" s="2"/>
      <c r="XEK60" s="2"/>
      <c r="XEL60" s="2"/>
      <c r="XEM60" s="2"/>
      <c r="XEN60" s="2"/>
      <c r="XEO60" s="2"/>
      <c r="XEP60" s="2"/>
      <c r="XEQ60" s="2"/>
      <c r="XER60" s="2"/>
      <c r="XES60" s="2"/>
      <c r="XET60" s="2"/>
    </row>
    <row r="61" s="1" customFormat="1" spans="2:16374">
      <c r="B61" s="2"/>
      <c r="C61" s="2"/>
      <c r="D61" s="2"/>
      <c r="E61" s="2"/>
      <c r="XCZ61" s="2"/>
      <c r="XDA61" s="2"/>
      <c r="XDB61" s="2"/>
      <c r="XDC61" s="2"/>
      <c r="XDD61" s="2"/>
      <c r="XDE61" s="2"/>
      <c r="XDF61" s="2"/>
      <c r="XDG61" s="2"/>
      <c r="XDH61" s="2"/>
      <c r="XDI61" s="2"/>
      <c r="XDJ61" s="2"/>
      <c r="XDK61" s="2"/>
      <c r="XDL61" s="2"/>
      <c r="XDM61" s="2"/>
      <c r="XDN61" s="2"/>
      <c r="XDO61" s="2"/>
      <c r="XDP61" s="2"/>
      <c r="XDQ61" s="2"/>
      <c r="XDR61" s="2"/>
      <c r="XDS61" s="2"/>
      <c r="XDT61" s="2"/>
      <c r="XDU61" s="2"/>
      <c r="XDV61" s="2"/>
      <c r="XDW61" s="2"/>
      <c r="XDX61" s="2"/>
      <c r="XDY61" s="2"/>
      <c r="XDZ61" s="2"/>
      <c r="XEA61" s="2"/>
      <c r="XEB61" s="2"/>
      <c r="XEC61" s="2"/>
      <c r="XED61" s="2"/>
      <c r="XEE61" s="2"/>
      <c r="XEF61" s="2"/>
      <c r="XEG61" s="2"/>
      <c r="XEH61" s="2"/>
      <c r="XEI61" s="2"/>
      <c r="XEJ61" s="2"/>
      <c r="XEK61" s="2"/>
      <c r="XEL61" s="2"/>
      <c r="XEM61" s="2"/>
      <c r="XEN61" s="2"/>
      <c r="XEO61" s="2"/>
      <c r="XEP61" s="2"/>
      <c r="XEQ61" s="2"/>
      <c r="XER61" s="2"/>
      <c r="XES61" s="2"/>
      <c r="XET61" s="2"/>
    </row>
    <row r="62" s="1" customFormat="1" spans="2:16374">
      <c r="B62" s="2"/>
      <c r="C62" s="2"/>
      <c r="D62" s="2"/>
      <c r="E62" s="2"/>
      <c r="XCZ62" s="2"/>
      <c r="XDA62" s="2"/>
      <c r="XDB62" s="2"/>
      <c r="XDC62" s="2"/>
      <c r="XDD62" s="2"/>
      <c r="XDE62" s="2"/>
      <c r="XDF62" s="2"/>
      <c r="XDG62" s="2"/>
      <c r="XDH62" s="2"/>
      <c r="XDI62" s="2"/>
      <c r="XDJ62" s="2"/>
      <c r="XDK62" s="2"/>
      <c r="XDL62" s="2"/>
      <c r="XDM62" s="2"/>
      <c r="XDN62" s="2"/>
      <c r="XDO62" s="2"/>
      <c r="XDP62" s="2"/>
      <c r="XDQ62" s="2"/>
      <c r="XDR62" s="2"/>
      <c r="XDS62" s="2"/>
      <c r="XDT62" s="2"/>
      <c r="XDU62" s="2"/>
      <c r="XDV62" s="2"/>
      <c r="XDW62" s="2"/>
      <c r="XDX62" s="2"/>
      <c r="XDY62" s="2"/>
      <c r="XDZ62" s="2"/>
      <c r="XEA62" s="2"/>
      <c r="XEB62" s="2"/>
      <c r="XEC62" s="2"/>
      <c r="XED62" s="2"/>
      <c r="XEE62" s="2"/>
      <c r="XEF62" s="2"/>
      <c r="XEG62" s="2"/>
      <c r="XEH62" s="2"/>
      <c r="XEI62" s="2"/>
      <c r="XEJ62" s="2"/>
      <c r="XEK62" s="2"/>
      <c r="XEL62" s="2"/>
      <c r="XEM62" s="2"/>
      <c r="XEN62" s="2"/>
      <c r="XEO62" s="2"/>
      <c r="XEP62" s="2"/>
      <c r="XEQ62" s="2"/>
      <c r="XER62" s="2"/>
      <c r="XES62" s="2"/>
      <c r="XET62" s="2"/>
    </row>
    <row r="63" s="1" customFormat="1" spans="2:16374">
      <c r="B63" s="2"/>
      <c r="C63" s="2"/>
      <c r="D63" s="2"/>
      <c r="E63" s="2"/>
      <c r="XCZ63" s="2"/>
      <c r="XDA63" s="2"/>
      <c r="XDB63" s="2"/>
      <c r="XDC63" s="2"/>
      <c r="XDD63" s="2"/>
      <c r="XDE63" s="2"/>
      <c r="XDF63" s="2"/>
      <c r="XDG63" s="2"/>
      <c r="XDH63" s="2"/>
      <c r="XDI63" s="2"/>
      <c r="XDJ63" s="2"/>
      <c r="XDK63" s="2"/>
      <c r="XDL63" s="2"/>
      <c r="XDM63" s="2"/>
      <c r="XDN63" s="2"/>
      <c r="XDO63" s="2"/>
      <c r="XDP63" s="2"/>
      <c r="XDQ63" s="2"/>
      <c r="XDR63" s="2"/>
      <c r="XDS63" s="2"/>
      <c r="XDT63" s="2"/>
      <c r="XDU63" s="2"/>
      <c r="XDV63" s="2"/>
      <c r="XDW63" s="2"/>
      <c r="XDX63" s="2"/>
      <c r="XDY63" s="2"/>
      <c r="XDZ63" s="2"/>
      <c r="XEA63" s="2"/>
      <c r="XEB63" s="2"/>
      <c r="XEC63" s="2"/>
      <c r="XED63" s="2"/>
      <c r="XEE63" s="2"/>
      <c r="XEF63" s="2"/>
      <c r="XEG63" s="2"/>
      <c r="XEH63" s="2"/>
      <c r="XEI63" s="2"/>
      <c r="XEJ63" s="2"/>
      <c r="XEK63" s="2"/>
      <c r="XEL63" s="2"/>
      <c r="XEM63" s="2"/>
      <c r="XEN63" s="2"/>
      <c r="XEO63" s="2"/>
      <c r="XEP63" s="2"/>
      <c r="XEQ63" s="2"/>
      <c r="XER63" s="2"/>
      <c r="XES63" s="2"/>
      <c r="XET63" s="2"/>
    </row>
    <row r="64" s="1" customFormat="1" spans="2:16374">
      <c r="B64" s="2"/>
      <c r="C64" s="2"/>
      <c r="D64" s="2"/>
      <c r="E64" s="2"/>
      <c r="XCZ64" s="2"/>
      <c r="XDA64" s="2"/>
      <c r="XDB64" s="2"/>
      <c r="XDC64" s="2"/>
      <c r="XDD64" s="2"/>
      <c r="XDE64" s="2"/>
      <c r="XDF64" s="2"/>
      <c r="XDG64" s="2"/>
      <c r="XDH64" s="2"/>
      <c r="XDI64" s="2"/>
      <c r="XDJ64" s="2"/>
      <c r="XDK64" s="2"/>
      <c r="XDL64" s="2"/>
      <c r="XDM64" s="2"/>
      <c r="XDN64" s="2"/>
      <c r="XDO64" s="2"/>
      <c r="XDP64" s="2"/>
      <c r="XDQ64" s="2"/>
      <c r="XDR64" s="2"/>
      <c r="XDS64" s="2"/>
      <c r="XDT64" s="2"/>
      <c r="XDU64" s="2"/>
      <c r="XDV64" s="2"/>
      <c r="XDW64" s="2"/>
      <c r="XDX64" s="2"/>
      <c r="XDY64" s="2"/>
      <c r="XDZ64" s="2"/>
      <c r="XEA64" s="2"/>
      <c r="XEB64" s="2"/>
      <c r="XEC64" s="2"/>
      <c r="XED64" s="2"/>
      <c r="XEE64" s="2"/>
      <c r="XEF64" s="2"/>
      <c r="XEG64" s="2"/>
      <c r="XEH64" s="2"/>
      <c r="XEI64" s="2"/>
      <c r="XEJ64" s="2"/>
      <c r="XEK64" s="2"/>
      <c r="XEL64" s="2"/>
      <c r="XEM64" s="2"/>
      <c r="XEN64" s="2"/>
      <c r="XEO64" s="2"/>
      <c r="XEP64" s="2"/>
      <c r="XEQ64" s="2"/>
      <c r="XER64" s="2"/>
      <c r="XES64" s="2"/>
      <c r="XET64" s="2"/>
    </row>
    <row r="65" s="1" customFormat="1" spans="2:16374">
      <c r="B65" s="2"/>
      <c r="C65" s="2"/>
      <c r="D65" s="2"/>
      <c r="E65" s="2"/>
      <c r="XCZ65" s="2"/>
      <c r="XDA65" s="2"/>
      <c r="XDB65" s="2"/>
      <c r="XDC65" s="2"/>
      <c r="XDD65" s="2"/>
      <c r="XDE65" s="2"/>
      <c r="XDF65" s="2"/>
      <c r="XDG65" s="2"/>
      <c r="XDH65" s="2"/>
      <c r="XDI65" s="2"/>
      <c r="XDJ65" s="2"/>
      <c r="XDK65" s="2"/>
      <c r="XDL65" s="2"/>
      <c r="XDM65" s="2"/>
      <c r="XDN65" s="2"/>
      <c r="XDO65" s="2"/>
      <c r="XDP65" s="2"/>
      <c r="XDQ65" s="2"/>
      <c r="XDR65" s="2"/>
      <c r="XDS65" s="2"/>
      <c r="XDT65" s="2"/>
      <c r="XDU65" s="2"/>
      <c r="XDV65" s="2"/>
      <c r="XDW65" s="2"/>
      <c r="XDX65" s="2"/>
      <c r="XDY65" s="2"/>
      <c r="XDZ65" s="2"/>
      <c r="XEA65" s="2"/>
      <c r="XEB65" s="2"/>
      <c r="XEC65" s="2"/>
      <c r="XED65" s="2"/>
      <c r="XEE65" s="2"/>
      <c r="XEF65" s="2"/>
      <c r="XEG65" s="2"/>
      <c r="XEH65" s="2"/>
      <c r="XEI65" s="2"/>
      <c r="XEJ65" s="2"/>
      <c r="XEK65" s="2"/>
      <c r="XEL65" s="2"/>
      <c r="XEM65" s="2"/>
      <c r="XEN65" s="2"/>
      <c r="XEO65" s="2"/>
      <c r="XEP65" s="2"/>
      <c r="XEQ65" s="2"/>
      <c r="XER65" s="2"/>
      <c r="XES65" s="2"/>
      <c r="XET65" s="2"/>
    </row>
    <row r="66" s="1" customFormat="1" spans="2:16374">
      <c r="B66" s="2"/>
      <c r="C66" s="2"/>
      <c r="D66" s="2"/>
      <c r="E66" s="2"/>
      <c r="XCZ66" s="2"/>
      <c r="XDA66" s="2"/>
      <c r="XDB66" s="2"/>
      <c r="XDC66" s="2"/>
      <c r="XDD66" s="2"/>
      <c r="XDE66" s="2"/>
      <c r="XDF66" s="2"/>
      <c r="XDG66" s="2"/>
      <c r="XDH66" s="2"/>
      <c r="XDI66" s="2"/>
      <c r="XDJ66" s="2"/>
      <c r="XDK66" s="2"/>
      <c r="XDL66" s="2"/>
      <c r="XDM66" s="2"/>
      <c r="XDN66" s="2"/>
      <c r="XDO66" s="2"/>
      <c r="XDP66" s="2"/>
      <c r="XDQ66" s="2"/>
      <c r="XDR66" s="2"/>
      <c r="XDS66" s="2"/>
      <c r="XDT66" s="2"/>
      <c r="XDU66" s="2"/>
      <c r="XDV66" s="2"/>
      <c r="XDW66" s="2"/>
      <c r="XDX66" s="2"/>
      <c r="XDY66" s="2"/>
      <c r="XDZ66" s="2"/>
      <c r="XEA66" s="2"/>
      <c r="XEB66" s="2"/>
      <c r="XEC66" s="2"/>
      <c r="XED66" s="2"/>
      <c r="XEE66" s="2"/>
      <c r="XEF66" s="2"/>
      <c r="XEG66" s="2"/>
      <c r="XEH66" s="2"/>
      <c r="XEI66" s="2"/>
      <c r="XEJ66" s="2"/>
      <c r="XEK66" s="2"/>
      <c r="XEL66" s="2"/>
      <c r="XEM66" s="2"/>
      <c r="XEN66" s="2"/>
      <c r="XEO66" s="2"/>
      <c r="XEP66" s="2"/>
      <c r="XEQ66" s="2"/>
      <c r="XER66" s="2"/>
      <c r="XES66" s="2"/>
      <c r="XET66" s="2"/>
    </row>
    <row r="67" s="1" customFormat="1" spans="2:16374">
      <c r="B67" s="2"/>
      <c r="C67" s="2"/>
      <c r="D67" s="2"/>
      <c r="E67" s="2"/>
      <c r="XCZ67" s="2"/>
      <c r="XDA67" s="2"/>
      <c r="XDB67" s="2"/>
      <c r="XDC67" s="2"/>
      <c r="XDD67" s="2"/>
      <c r="XDE67" s="2"/>
      <c r="XDF67" s="2"/>
      <c r="XDG67" s="2"/>
      <c r="XDH67" s="2"/>
      <c r="XDI67" s="2"/>
      <c r="XDJ67" s="2"/>
      <c r="XDK67" s="2"/>
      <c r="XDL67" s="2"/>
      <c r="XDM67" s="2"/>
      <c r="XDN67" s="2"/>
      <c r="XDO67" s="2"/>
      <c r="XDP67" s="2"/>
      <c r="XDQ67" s="2"/>
      <c r="XDR67" s="2"/>
      <c r="XDS67" s="2"/>
      <c r="XDT67" s="2"/>
      <c r="XDU67" s="2"/>
      <c r="XDV67" s="2"/>
      <c r="XDW67" s="2"/>
      <c r="XDX67" s="2"/>
      <c r="XDY67" s="2"/>
      <c r="XDZ67" s="2"/>
      <c r="XEA67" s="2"/>
      <c r="XEB67" s="2"/>
      <c r="XEC67" s="2"/>
      <c r="XED67" s="2"/>
      <c r="XEE67" s="2"/>
      <c r="XEF67" s="2"/>
      <c r="XEG67" s="2"/>
      <c r="XEH67" s="2"/>
      <c r="XEI67" s="2"/>
      <c r="XEJ67" s="2"/>
      <c r="XEK67" s="2"/>
      <c r="XEL67" s="2"/>
      <c r="XEM67" s="2"/>
      <c r="XEN67" s="2"/>
      <c r="XEO67" s="2"/>
      <c r="XEP67" s="2"/>
      <c r="XEQ67" s="2"/>
      <c r="XER67" s="2"/>
      <c r="XES67" s="2"/>
      <c r="XET67" s="2"/>
    </row>
    <row r="68" s="1" customFormat="1" spans="2:16374">
      <c r="B68" s="2"/>
      <c r="C68" s="2"/>
      <c r="D68" s="2"/>
      <c r="E68" s="2"/>
      <c r="XCZ68" s="2"/>
      <c r="XDA68" s="2"/>
      <c r="XDB68" s="2"/>
      <c r="XDC68" s="2"/>
      <c r="XDD68" s="2"/>
      <c r="XDE68" s="2"/>
      <c r="XDF68" s="2"/>
      <c r="XDG68" s="2"/>
      <c r="XDH68" s="2"/>
      <c r="XDI68" s="2"/>
      <c r="XDJ68" s="2"/>
      <c r="XDK68" s="2"/>
      <c r="XDL68" s="2"/>
      <c r="XDM68" s="2"/>
      <c r="XDN68" s="2"/>
      <c r="XDO68" s="2"/>
      <c r="XDP68" s="2"/>
      <c r="XDQ68" s="2"/>
      <c r="XDR68" s="2"/>
      <c r="XDS68" s="2"/>
      <c r="XDT68" s="2"/>
      <c r="XDU68" s="2"/>
      <c r="XDV68" s="2"/>
      <c r="XDW68" s="2"/>
      <c r="XDX68" s="2"/>
      <c r="XDY68" s="2"/>
      <c r="XDZ68" s="2"/>
      <c r="XEA68" s="2"/>
      <c r="XEB68" s="2"/>
      <c r="XEC68" s="2"/>
      <c r="XED68" s="2"/>
      <c r="XEE68" s="2"/>
      <c r="XEF68" s="2"/>
      <c r="XEG68" s="2"/>
      <c r="XEH68" s="2"/>
      <c r="XEI68" s="2"/>
      <c r="XEJ68" s="2"/>
      <c r="XEK68" s="2"/>
      <c r="XEL68" s="2"/>
      <c r="XEM68" s="2"/>
      <c r="XEN68" s="2"/>
      <c r="XEO68" s="2"/>
      <c r="XEP68" s="2"/>
      <c r="XEQ68" s="2"/>
      <c r="XER68" s="2"/>
      <c r="XES68" s="2"/>
      <c r="XET68" s="2"/>
    </row>
    <row r="69" s="1" customFormat="1" spans="2:16374">
      <c r="B69" s="2"/>
      <c r="C69" s="2"/>
      <c r="D69" s="2"/>
      <c r="E69" s="2"/>
      <c r="XCZ69" s="2"/>
      <c r="XDA69" s="2"/>
      <c r="XDB69" s="2"/>
      <c r="XDC69" s="2"/>
      <c r="XDD69" s="2"/>
      <c r="XDE69" s="2"/>
      <c r="XDF69" s="2"/>
      <c r="XDG69" s="2"/>
      <c r="XDH69" s="2"/>
      <c r="XDI69" s="2"/>
      <c r="XDJ69" s="2"/>
      <c r="XDK69" s="2"/>
      <c r="XDL69" s="2"/>
      <c r="XDM69" s="2"/>
      <c r="XDN69" s="2"/>
      <c r="XDO69" s="2"/>
      <c r="XDP69" s="2"/>
      <c r="XDQ69" s="2"/>
      <c r="XDR69" s="2"/>
      <c r="XDS69" s="2"/>
      <c r="XDT69" s="2"/>
      <c r="XDU69" s="2"/>
      <c r="XDV69" s="2"/>
      <c r="XDW69" s="2"/>
      <c r="XDX69" s="2"/>
      <c r="XDY69" s="2"/>
      <c r="XDZ69" s="2"/>
      <c r="XEA69" s="2"/>
      <c r="XEB69" s="2"/>
      <c r="XEC69" s="2"/>
      <c r="XED69" s="2"/>
      <c r="XEE69" s="2"/>
      <c r="XEF69" s="2"/>
      <c r="XEG69" s="2"/>
      <c r="XEH69" s="2"/>
      <c r="XEI69" s="2"/>
      <c r="XEJ69" s="2"/>
      <c r="XEK69" s="2"/>
      <c r="XEL69" s="2"/>
      <c r="XEM69" s="2"/>
      <c r="XEN69" s="2"/>
      <c r="XEO69" s="2"/>
      <c r="XEP69" s="2"/>
      <c r="XEQ69" s="2"/>
      <c r="XER69" s="2"/>
      <c r="XES69" s="2"/>
      <c r="XET69" s="2"/>
    </row>
    <row r="70" s="1" customFormat="1" spans="2:16374">
      <c r="B70" s="2"/>
      <c r="C70" s="2"/>
      <c r="D70" s="2"/>
      <c r="E70" s="2"/>
      <c r="XCZ70" s="2"/>
      <c r="XDA70" s="2"/>
      <c r="XDB70" s="2"/>
      <c r="XDC70" s="2"/>
      <c r="XDD70" s="2"/>
      <c r="XDE70" s="2"/>
      <c r="XDF70" s="2"/>
      <c r="XDG70" s="2"/>
      <c r="XDH70" s="2"/>
      <c r="XDI70" s="2"/>
      <c r="XDJ70" s="2"/>
      <c r="XDK70" s="2"/>
      <c r="XDL70" s="2"/>
      <c r="XDM70" s="2"/>
      <c r="XDN70" s="2"/>
      <c r="XDO70" s="2"/>
      <c r="XDP70" s="2"/>
      <c r="XDQ70" s="2"/>
      <c r="XDR70" s="2"/>
      <c r="XDS70" s="2"/>
      <c r="XDT70" s="2"/>
      <c r="XDU70" s="2"/>
      <c r="XDV70" s="2"/>
      <c r="XDW70" s="2"/>
      <c r="XDX70" s="2"/>
      <c r="XDY70" s="2"/>
      <c r="XDZ70" s="2"/>
      <c r="XEA70" s="2"/>
      <c r="XEB70" s="2"/>
      <c r="XEC70" s="2"/>
      <c r="XED70" s="2"/>
      <c r="XEE70" s="2"/>
      <c r="XEF70" s="2"/>
      <c r="XEG70" s="2"/>
      <c r="XEH70" s="2"/>
      <c r="XEI70" s="2"/>
      <c r="XEJ70" s="2"/>
      <c r="XEK70" s="2"/>
      <c r="XEL70" s="2"/>
      <c r="XEM70" s="2"/>
      <c r="XEN70" s="2"/>
      <c r="XEO70" s="2"/>
      <c r="XEP70" s="2"/>
      <c r="XEQ70" s="2"/>
      <c r="XER70" s="2"/>
      <c r="XES70" s="2"/>
      <c r="XET70" s="2"/>
    </row>
    <row r="71" s="1" customFormat="1" spans="2:16374">
      <c r="B71" s="2"/>
      <c r="C71" s="2"/>
      <c r="D71" s="2"/>
      <c r="E71" s="2"/>
      <c r="XCZ71" s="2"/>
      <c r="XDA71" s="2"/>
      <c r="XDB71" s="2"/>
      <c r="XDC71" s="2"/>
      <c r="XDD71" s="2"/>
      <c r="XDE71" s="2"/>
      <c r="XDF71" s="2"/>
      <c r="XDG71" s="2"/>
      <c r="XDH71" s="2"/>
      <c r="XDI71" s="2"/>
      <c r="XDJ71" s="2"/>
      <c r="XDK71" s="2"/>
      <c r="XDL71" s="2"/>
      <c r="XDM71" s="2"/>
      <c r="XDN71" s="2"/>
      <c r="XDO71" s="2"/>
      <c r="XDP71" s="2"/>
      <c r="XDQ71" s="2"/>
      <c r="XDR71" s="2"/>
      <c r="XDS71" s="2"/>
      <c r="XDT71" s="2"/>
      <c r="XDU71" s="2"/>
      <c r="XDV71" s="2"/>
      <c r="XDW71" s="2"/>
      <c r="XDX71" s="2"/>
      <c r="XDY71" s="2"/>
      <c r="XDZ71" s="2"/>
      <c r="XEA71" s="2"/>
      <c r="XEB71" s="2"/>
      <c r="XEC71" s="2"/>
      <c r="XED71" s="2"/>
      <c r="XEE71" s="2"/>
      <c r="XEF71" s="2"/>
      <c r="XEG71" s="2"/>
      <c r="XEH71" s="2"/>
      <c r="XEI71" s="2"/>
      <c r="XEJ71" s="2"/>
      <c r="XEK71" s="2"/>
      <c r="XEL71" s="2"/>
      <c r="XEM71" s="2"/>
      <c r="XEN71" s="2"/>
      <c r="XEO71" s="2"/>
      <c r="XEP71" s="2"/>
      <c r="XEQ71" s="2"/>
      <c r="XER71" s="2"/>
      <c r="XES71" s="2"/>
      <c r="XET71" s="2"/>
    </row>
    <row r="72" s="1" customFormat="1" spans="2:16374">
      <c r="B72" s="2"/>
      <c r="C72" s="2"/>
      <c r="D72" s="2"/>
      <c r="E72" s="2"/>
      <c r="XCZ72" s="2"/>
      <c r="XDA72" s="2"/>
      <c r="XDB72" s="2"/>
      <c r="XDC72" s="2"/>
      <c r="XDD72" s="2"/>
      <c r="XDE72" s="2"/>
      <c r="XDF72" s="2"/>
      <c r="XDG72" s="2"/>
      <c r="XDH72" s="2"/>
      <c r="XDI72" s="2"/>
      <c r="XDJ72" s="2"/>
      <c r="XDK72" s="2"/>
      <c r="XDL72" s="2"/>
      <c r="XDM72" s="2"/>
      <c r="XDN72" s="2"/>
      <c r="XDO72" s="2"/>
      <c r="XDP72" s="2"/>
      <c r="XDQ72" s="2"/>
      <c r="XDR72" s="2"/>
      <c r="XDS72" s="2"/>
      <c r="XDT72" s="2"/>
      <c r="XDU72" s="2"/>
      <c r="XDV72" s="2"/>
      <c r="XDW72" s="2"/>
      <c r="XDX72" s="2"/>
      <c r="XDY72" s="2"/>
      <c r="XDZ72" s="2"/>
      <c r="XEA72" s="2"/>
      <c r="XEB72" s="2"/>
      <c r="XEC72" s="2"/>
      <c r="XED72" s="2"/>
      <c r="XEE72" s="2"/>
      <c r="XEF72" s="2"/>
      <c r="XEG72" s="2"/>
      <c r="XEH72" s="2"/>
      <c r="XEI72" s="2"/>
      <c r="XEJ72" s="2"/>
      <c r="XEK72" s="2"/>
      <c r="XEL72" s="2"/>
      <c r="XEM72" s="2"/>
      <c r="XEN72" s="2"/>
      <c r="XEO72" s="2"/>
      <c r="XEP72" s="2"/>
      <c r="XEQ72" s="2"/>
      <c r="XER72" s="2"/>
      <c r="XES72" s="2"/>
      <c r="XET72" s="2"/>
    </row>
    <row r="73" s="1" customFormat="1" spans="2:16374">
      <c r="B73" s="2"/>
      <c r="C73" s="2"/>
      <c r="D73" s="2"/>
      <c r="E73" s="2"/>
      <c r="XCZ73" s="2"/>
      <c r="XDA73" s="2"/>
      <c r="XDB73" s="2"/>
      <c r="XDC73" s="2"/>
      <c r="XDD73" s="2"/>
      <c r="XDE73" s="2"/>
      <c r="XDF73" s="2"/>
      <c r="XDG73" s="2"/>
      <c r="XDH73" s="2"/>
      <c r="XDI73" s="2"/>
      <c r="XDJ73" s="2"/>
      <c r="XDK73" s="2"/>
      <c r="XDL73" s="2"/>
      <c r="XDM73" s="2"/>
      <c r="XDN73" s="2"/>
      <c r="XDO73" s="2"/>
      <c r="XDP73" s="2"/>
      <c r="XDQ73" s="2"/>
      <c r="XDR73" s="2"/>
      <c r="XDS73" s="2"/>
      <c r="XDT73" s="2"/>
      <c r="XDU73" s="2"/>
      <c r="XDV73" s="2"/>
      <c r="XDW73" s="2"/>
      <c r="XDX73" s="2"/>
      <c r="XDY73" s="2"/>
      <c r="XDZ73" s="2"/>
      <c r="XEA73" s="2"/>
      <c r="XEB73" s="2"/>
      <c r="XEC73" s="2"/>
      <c r="XED73" s="2"/>
      <c r="XEE73" s="2"/>
      <c r="XEF73" s="2"/>
      <c r="XEG73" s="2"/>
      <c r="XEH73" s="2"/>
      <c r="XEI73" s="2"/>
      <c r="XEJ73" s="2"/>
      <c r="XEK73" s="2"/>
      <c r="XEL73" s="2"/>
      <c r="XEM73" s="2"/>
      <c r="XEN73" s="2"/>
      <c r="XEO73" s="2"/>
      <c r="XEP73" s="2"/>
      <c r="XEQ73" s="2"/>
      <c r="XER73" s="2"/>
      <c r="XES73" s="2"/>
      <c r="XET73" s="2"/>
    </row>
    <row r="74" s="1" customFormat="1" spans="2:16374">
      <c r="B74" s="2"/>
      <c r="C74" s="2"/>
      <c r="D74" s="2"/>
      <c r="E74" s="2"/>
      <c r="XCZ74" s="2"/>
      <c r="XDA74" s="2"/>
      <c r="XDB74" s="2"/>
      <c r="XDC74" s="2"/>
      <c r="XDD74" s="2"/>
      <c r="XDE74" s="2"/>
      <c r="XDF74" s="2"/>
      <c r="XDG74" s="2"/>
      <c r="XDH74" s="2"/>
      <c r="XDI74" s="2"/>
      <c r="XDJ74" s="2"/>
      <c r="XDK74" s="2"/>
      <c r="XDL74" s="2"/>
      <c r="XDM74" s="2"/>
      <c r="XDN74" s="2"/>
      <c r="XDO74" s="2"/>
      <c r="XDP74" s="2"/>
      <c r="XDQ74" s="2"/>
      <c r="XDR74" s="2"/>
      <c r="XDS74" s="2"/>
      <c r="XDT74" s="2"/>
      <c r="XDU74" s="2"/>
      <c r="XDV74" s="2"/>
      <c r="XDW74" s="2"/>
      <c r="XDX74" s="2"/>
      <c r="XDY74" s="2"/>
      <c r="XDZ74" s="2"/>
      <c r="XEA74" s="2"/>
      <c r="XEB74" s="2"/>
      <c r="XEC74" s="2"/>
      <c r="XED74" s="2"/>
      <c r="XEE74" s="2"/>
      <c r="XEF74" s="2"/>
      <c r="XEG74" s="2"/>
      <c r="XEH74" s="2"/>
      <c r="XEI74" s="2"/>
      <c r="XEJ74" s="2"/>
      <c r="XEK74" s="2"/>
      <c r="XEL74" s="2"/>
      <c r="XEM74" s="2"/>
      <c r="XEN74" s="2"/>
      <c r="XEO74" s="2"/>
      <c r="XEP74" s="2"/>
      <c r="XEQ74" s="2"/>
      <c r="XER74" s="2"/>
      <c r="XES74" s="2"/>
      <c r="XET74" s="2"/>
    </row>
    <row r="75" s="1" customFormat="1" spans="2:16374">
      <c r="B75" s="2"/>
      <c r="C75" s="2"/>
      <c r="D75" s="2"/>
      <c r="E75" s="2"/>
      <c r="XCZ75" s="2"/>
      <c r="XDA75" s="2"/>
      <c r="XDB75" s="2"/>
      <c r="XDC75" s="2"/>
      <c r="XDD75" s="2"/>
      <c r="XDE75" s="2"/>
      <c r="XDF75" s="2"/>
      <c r="XDG75" s="2"/>
      <c r="XDH75" s="2"/>
      <c r="XDI75" s="2"/>
      <c r="XDJ75" s="2"/>
      <c r="XDK75" s="2"/>
      <c r="XDL75" s="2"/>
      <c r="XDM75" s="2"/>
      <c r="XDN75" s="2"/>
      <c r="XDO75" s="2"/>
      <c r="XDP75" s="2"/>
      <c r="XDQ75" s="2"/>
      <c r="XDR75" s="2"/>
      <c r="XDS75" s="2"/>
      <c r="XDT75" s="2"/>
      <c r="XDU75" s="2"/>
      <c r="XDV75" s="2"/>
      <c r="XDW75" s="2"/>
      <c r="XDX75" s="2"/>
      <c r="XDY75" s="2"/>
      <c r="XDZ75" s="2"/>
      <c r="XEA75" s="2"/>
      <c r="XEB75" s="2"/>
      <c r="XEC75" s="2"/>
      <c r="XED75" s="2"/>
      <c r="XEE75" s="2"/>
      <c r="XEF75" s="2"/>
      <c r="XEG75" s="2"/>
      <c r="XEH75" s="2"/>
      <c r="XEI75" s="2"/>
      <c r="XEJ75" s="2"/>
      <c r="XEK75" s="2"/>
      <c r="XEL75" s="2"/>
      <c r="XEM75" s="2"/>
      <c r="XEN75" s="2"/>
      <c r="XEO75" s="2"/>
      <c r="XEP75" s="2"/>
      <c r="XEQ75" s="2"/>
      <c r="XER75" s="2"/>
      <c r="XES75" s="2"/>
      <c r="XET75" s="2"/>
    </row>
    <row r="76" s="1" customFormat="1" spans="2:16374">
      <c r="B76" s="2"/>
      <c r="C76" s="2"/>
      <c r="D76" s="2"/>
      <c r="E76" s="2"/>
      <c r="XCZ76" s="2"/>
      <c r="XDA76" s="2"/>
      <c r="XDB76" s="2"/>
      <c r="XDC76" s="2"/>
      <c r="XDD76" s="2"/>
      <c r="XDE76" s="2"/>
      <c r="XDF76" s="2"/>
      <c r="XDG76" s="2"/>
      <c r="XDH76" s="2"/>
      <c r="XDI76" s="2"/>
      <c r="XDJ76" s="2"/>
      <c r="XDK76" s="2"/>
      <c r="XDL76" s="2"/>
      <c r="XDM76" s="2"/>
      <c r="XDN76" s="2"/>
      <c r="XDO76" s="2"/>
      <c r="XDP76" s="2"/>
      <c r="XDQ76" s="2"/>
      <c r="XDR76" s="2"/>
      <c r="XDS76" s="2"/>
      <c r="XDT76" s="2"/>
      <c r="XDU76" s="2"/>
      <c r="XDV76" s="2"/>
      <c r="XDW76" s="2"/>
      <c r="XDX76" s="2"/>
      <c r="XDY76" s="2"/>
      <c r="XDZ76" s="2"/>
      <c r="XEA76" s="2"/>
      <c r="XEB76" s="2"/>
      <c r="XEC76" s="2"/>
      <c r="XED76" s="2"/>
      <c r="XEE76" s="2"/>
      <c r="XEF76" s="2"/>
      <c r="XEG76" s="2"/>
      <c r="XEH76" s="2"/>
      <c r="XEI76" s="2"/>
      <c r="XEJ76" s="2"/>
      <c r="XEK76" s="2"/>
      <c r="XEL76" s="2"/>
      <c r="XEM76" s="2"/>
      <c r="XEN76" s="2"/>
      <c r="XEO76" s="2"/>
      <c r="XEP76" s="2"/>
      <c r="XEQ76" s="2"/>
      <c r="XER76" s="2"/>
      <c r="XES76" s="2"/>
      <c r="XET76" s="2"/>
    </row>
    <row r="77" s="1" customFormat="1" spans="2:16374">
      <c r="B77" s="2"/>
      <c r="C77" s="2"/>
      <c r="D77" s="2"/>
      <c r="E77" s="2"/>
      <c r="XCZ77" s="2"/>
      <c r="XDA77" s="2"/>
      <c r="XDB77" s="2"/>
      <c r="XDC77" s="2"/>
      <c r="XDD77" s="2"/>
      <c r="XDE77" s="2"/>
      <c r="XDF77" s="2"/>
      <c r="XDG77" s="2"/>
      <c r="XDH77" s="2"/>
      <c r="XDI77" s="2"/>
      <c r="XDJ77" s="2"/>
      <c r="XDK77" s="2"/>
      <c r="XDL77" s="2"/>
      <c r="XDM77" s="2"/>
      <c r="XDN77" s="2"/>
      <c r="XDO77" s="2"/>
      <c r="XDP77" s="2"/>
      <c r="XDQ77" s="2"/>
      <c r="XDR77" s="2"/>
      <c r="XDS77" s="2"/>
      <c r="XDT77" s="2"/>
      <c r="XDU77" s="2"/>
      <c r="XDV77" s="2"/>
      <c r="XDW77" s="2"/>
      <c r="XDX77" s="2"/>
      <c r="XDY77" s="2"/>
      <c r="XDZ77" s="2"/>
      <c r="XEA77" s="2"/>
      <c r="XEB77" s="2"/>
      <c r="XEC77" s="2"/>
      <c r="XED77" s="2"/>
      <c r="XEE77" s="2"/>
      <c r="XEF77" s="2"/>
      <c r="XEG77" s="2"/>
      <c r="XEH77" s="2"/>
      <c r="XEI77" s="2"/>
      <c r="XEJ77" s="2"/>
      <c r="XEK77" s="2"/>
      <c r="XEL77" s="2"/>
      <c r="XEM77" s="2"/>
      <c r="XEN77" s="2"/>
      <c r="XEO77" s="2"/>
      <c r="XEP77" s="2"/>
      <c r="XEQ77" s="2"/>
      <c r="XER77" s="2"/>
      <c r="XES77" s="2"/>
      <c r="XET77" s="2"/>
    </row>
    <row r="78" s="1" customFormat="1" spans="2:16374">
      <c r="B78" s="2"/>
      <c r="C78" s="2"/>
      <c r="D78" s="2"/>
      <c r="E78" s="2"/>
      <c r="XCZ78" s="2"/>
      <c r="XDA78" s="2"/>
      <c r="XDB78" s="2"/>
      <c r="XDC78" s="2"/>
      <c r="XDD78" s="2"/>
      <c r="XDE78" s="2"/>
      <c r="XDF78" s="2"/>
      <c r="XDG78" s="2"/>
      <c r="XDH78" s="2"/>
      <c r="XDI78" s="2"/>
      <c r="XDJ78" s="2"/>
      <c r="XDK78" s="2"/>
      <c r="XDL78" s="2"/>
      <c r="XDM78" s="2"/>
      <c r="XDN78" s="2"/>
      <c r="XDO78" s="2"/>
      <c r="XDP78" s="2"/>
      <c r="XDQ78" s="2"/>
      <c r="XDR78" s="2"/>
      <c r="XDS78" s="2"/>
      <c r="XDT78" s="2"/>
      <c r="XDU78" s="2"/>
      <c r="XDV78" s="2"/>
      <c r="XDW78" s="2"/>
      <c r="XDX78" s="2"/>
      <c r="XDY78" s="2"/>
      <c r="XDZ78" s="2"/>
      <c r="XEA78" s="2"/>
      <c r="XEB78" s="2"/>
      <c r="XEC78" s="2"/>
      <c r="XED78" s="2"/>
      <c r="XEE78" s="2"/>
      <c r="XEF78" s="2"/>
      <c r="XEG78" s="2"/>
      <c r="XEH78" s="2"/>
      <c r="XEI78" s="2"/>
      <c r="XEJ78" s="2"/>
      <c r="XEK78" s="2"/>
      <c r="XEL78" s="2"/>
      <c r="XEM78" s="2"/>
      <c r="XEN78" s="2"/>
      <c r="XEO78" s="2"/>
      <c r="XEP78" s="2"/>
      <c r="XEQ78" s="2"/>
      <c r="XER78" s="2"/>
      <c r="XES78" s="2"/>
      <c r="XET78" s="2"/>
    </row>
    <row r="79" s="1" customFormat="1" spans="2:16374">
      <c r="B79" s="2"/>
      <c r="C79" s="2"/>
      <c r="D79" s="2"/>
      <c r="E79" s="2"/>
      <c r="XCZ79" s="2"/>
      <c r="XDA79" s="2"/>
      <c r="XDB79" s="2"/>
      <c r="XDC79" s="2"/>
      <c r="XDD79" s="2"/>
      <c r="XDE79" s="2"/>
      <c r="XDF79" s="2"/>
      <c r="XDG79" s="2"/>
      <c r="XDH79" s="2"/>
      <c r="XDI79" s="2"/>
      <c r="XDJ79" s="2"/>
      <c r="XDK79" s="2"/>
      <c r="XDL79" s="2"/>
      <c r="XDM79" s="2"/>
      <c r="XDN79" s="2"/>
      <c r="XDO79" s="2"/>
      <c r="XDP79" s="2"/>
      <c r="XDQ79" s="2"/>
      <c r="XDR79" s="2"/>
      <c r="XDS79" s="2"/>
      <c r="XDT79" s="2"/>
      <c r="XDU79" s="2"/>
      <c r="XDV79" s="2"/>
      <c r="XDW79" s="2"/>
      <c r="XDX79" s="2"/>
      <c r="XDY79" s="2"/>
      <c r="XDZ79" s="2"/>
      <c r="XEA79" s="2"/>
      <c r="XEB79" s="2"/>
      <c r="XEC79" s="2"/>
      <c r="XED79" s="2"/>
      <c r="XEE79" s="2"/>
      <c r="XEF79" s="2"/>
      <c r="XEG79" s="2"/>
      <c r="XEH79" s="2"/>
      <c r="XEI79" s="2"/>
      <c r="XEJ79" s="2"/>
      <c r="XEK79" s="2"/>
      <c r="XEL79" s="2"/>
      <c r="XEM79" s="2"/>
      <c r="XEN79" s="2"/>
      <c r="XEO79" s="2"/>
      <c r="XEP79" s="2"/>
      <c r="XEQ79" s="2"/>
      <c r="XER79" s="2"/>
      <c r="XES79" s="2"/>
      <c r="XET79" s="2"/>
    </row>
    <row r="80" s="1" customFormat="1" spans="2:16374">
      <c r="B80" s="2"/>
      <c r="C80" s="2"/>
      <c r="D80" s="2"/>
      <c r="E80" s="2"/>
      <c r="XCZ80" s="2"/>
      <c r="XDA80" s="2"/>
      <c r="XDB80" s="2"/>
      <c r="XDC80" s="2"/>
      <c r="XDD80" s="2"/>
      <c r="XDE80" s="2"/>
      <c r="XDF80" s="2"/>
      <c r="XDG80" s="2"/>
      <c r="XDH80" s="2"/>
      <c r="XDI80" s="2"/>
      <c r="XDJ80" s="2"/>
      <c r="XDK80" s="2"/>
      <c r="XDL80" s="2"/>
      <c r="XDM80" s="2"/>
      <c r="XDN80" s="2"/>
      <c r="XDO80" s="2"/>
      <c r="XDP80" s="2"/>
      <c r="XDQ80" s="2"/>
      <c r="XDR80" s="2"/>
      <c r="XDS80" s="2"/>
      <c r="XDT80" s="2"/>
      <c r="XDU80" s="2"/>
      <c r="XDV80" s="2"/>
      <c r="XDW80" s="2"/>
      <c r="XDX80" s="2"/>
      <c r="XDY80" s="2"/>
      <c r="XDZ80" s="2"/>
      <c r="XEA80" s="2"/>
      <c r="XEB80" s="2"/>
      <c r="XEC80" s="2"/>
      <c r="XED80" s="2"/>
      <c r="XEE80" s="2"/>
      <c r="XEF80" s="2"/>
      <c r="XEG80" s="2"/>
      <c r="XEH80" s="2"/>
      <c r="XEI80" s="2"/>
      <c r="XEJ80" s="2"/>
      <c r="XEK80" s="2"/>
      <c r="XEL80" s="2"/>
      <c r="XEM80" s="2"/>
      <c r="XEN80" s="2"/>
      <c r="XEO80" s="2"/>
      <c r="XEP80" s="2"/>
      <c r="XEQ80" s="2"/>
      <c r="XER80" s="2"/>
      <c r="XES80" s="2"/>
      <c r="XET80" s="2"/>
    </row>
    <row r="81" s="1" customFormat="1" spans="2:16374">
      <c r="B81" s="2"/>
      <c r="C81" s="2"/>
      <c r="D81" s="2"/>
      <c r="E81" s="2"/>
      <c r="XCZ81" s="2"/>
      <c r="XDA81" s="2"/>
      <c r="XDB81" s="2"/>
      <c r="XDC81" s="2"/>
      <c r="XDD81" s="2"/>
      <c r="XDE81" s="2"/>
      <c r="XDF81" s="2"/>
      <c r="XDG81" s="2"/>
      <c r="XDH81" s="2"/>
      <c r="XDI81" s="2"/>
      <c r="XDJ81" s="2"/>
      <c r="XDK81" s="2"/>
      <c r="XDL81" s="2"/>
      <c r="XDM81" s="2"/>
      <c r="XDN81" s="2"/>
      <c r="XDO81" s="2"/>
      <c r="XDP81" s="2"/>
      <c r="XDQ81" s="2"/>
      <c r="XDR81" s="2"/>
      <c r="XDS81" s="2"/>
      <c r="XDT81" s="2"/>
      <c r="XDU81" s="2"/>
      <c r="XDV81" s="2"/>
      <c r="XDW81" s="2"/>
      <c r="XDX81" s="2"/>
      <c r="XDY81" s="2"/>
      <c r="XDZ81" s="2"/>
      <c r="XEA81" s="2"/>
      <c r="XEB81" s="2"/>
      <c r="XEC81" s="2"/>
      <c r="XED81" s="2"/>
      <c r="XEE81" s="2"/>
      <c r="XEF81" s="2"/>
      <c r="XEG81" s="2"/>
      <c r="XEH81" s="2"/>
      <c r="XEI81" s="2"/>
      <c r="XEJ81" s="2"/>
      <c r="XEK81" s="2"/>
      <c r="XEL81" s="2"/>
      <c r="XEM81" s="2"/>
      <c r="XEN81" s="2"/>
      <c r="XEO81" s="2"/>
      <c r="XEP81" s="2"/>
      <c r="XEQ81" s="2"/>
      <c r="XER81" s="2"/>
      <c r="XES81" s="2"/>
      <c r="XET81" s="2"/>
    </row>
    <row r="82" s="1" customFormat="1" spans="2:16374">
      <c r="B82" s="2"/>
      <c r="C82" s="2"/>
      <c r="D82" s="2"/>
      <c r="E82" s="2"/>
      <c r="XCZ82" s="2"/>
      <c r="XDA82" s="2"/>
      <c r="XDB82" s="2"/>
      <c r="XDC82" s="2"/>
      <c r="XDD82" s="2"/>
      <c r="XDE82" s="2"/>
      <c r="XDF82" s="2"/>
      <c r="XDG82" s="2"/>
      <c r="XDH82" s="2"/>
      <c r="XDI82" s="2"/>
      <c r="XDJ82" s="2"/>
      <c r="XDK82" s="2"/>
      <c r="XDL82" s="2"/>
      <c r="XDM82" s="2"/>
      <c r="XDN82" s="2"/>
      <c r="XDO82" s="2"/>
      <c r="XDP82" s="2"/>
      <c r="XDQ82" s="2"/>
      <c r="XDR82" s="2"/>
      <c r="XDS82" s="2"/>
      <c r="XDT82" s="2"/>
      <c r="XDU82" s="2"/>
      <c r="XDV82" s="2"/>
      <c r="XDW82" s="2"/>
      <c r="XDX82" s="2"/>
      <c r="XDY82" s="2"/>
      <c r="XDZ82" s="2"/>
      <c r="XEA82" s="2"/>
      <c r="XEB82" s="2"/>
      <c r="XEC82" s="2"/>
      <c r="XED82" s="2"/>
      <c r="XEE82" s="2"/>
      <c r="XEF82" s="2"/>
      <c r="XEG82" s="2"/>
      <c r="XEH82" s="2"/>
      <c r="XEI82" s="2"/>
      <c r="XEJ82" s="2"/>
      <c r="XEK82" s="2"/>
      <c r="XEL82" s="2"/>
      <c r="XEM82" s="2"/>
      <c r="XEN82" s="2"/>
      <c r="XEO82" s="2"/>
      <c r="XEP82" s="2"/>
      <c r="XEQ82" s="2"/>
      <c r="XER82" s="2"/>
      <c r="XES82" s="2"/>
      <c r="XET82" s="2"/>
    </row>
    <row r="83" s="1" customFormat="1" spans="2:16374">
      <c r="B83" s="2"/>
      <c r="C83" s="2"/>
      <c r="D83" s="2"/>
      <c r="E83" s="2"/>
      <c r="XCZ83" s="2"/>
      <c r="XDA83" s="2"/>
      <c r="XDB83" s="2"/>
      <c r="XDC83" s="2"/>
      <c r="XDD83" s="2"/>
      <c r="XDE83" s="2"/>
      <c r="XDF83" s="2"/>
      <c r="XDG83" s="2"/>
      <c r="XDH83" s="2"/>
      <c r="XDI83" s="2"/>
      <c r="XDJ83" s="2"/>
      <c r="XDK83" s="2"/>
      <c r="XDL83" s="2"/>
      <c r="XDM83" s="2"/>
      <c r="XDN83" s="2"/>
      <c r="XDO83" s="2"/>
      <c r="XDP83" s="2"/>
      <c r="XDQ83" s="2"/>
      <c r="XDR83" s="2"/>
      <c r="XDS83" s="2"/>
      <c r="XDT83" s="2"/>
      <c r="XDU83" s="2"/>
      <c r="XDV83" s="2"/>
      <c r="XDW83" s="2"/>
      <c r="XDX83" s="2"/>
      <c r="XDY83" s="2"/>
      <c r="XDZ83" s="2"/>
      <c r="XEA83" s="2"/>
      <c r="XEB83" s="2"/>
      <c r="XEC83" s="2"/>
      <c r="XED83" s="2"/>
      <c r="XEE83" s="2"/>
      <c r="XEF83" s="2"/>
      <c r="XEG83" s="2"/>
      <c r="XEH83" s="2"/>
      <c r="XEI83" s="2"/>
      <c r="XEJ83" s="2"/>
      <c r="XEK83" s="2"/>
      <c r="XEL83" s="2"/>
      <c r="XEM83" s="2"/>
      <c r="XEN83" s="2"/>
      <c r="XEO83" s="2"/>
      <c r="XEP83" s="2"/>
      <c r="XEQ83" s="2"/>
      <c r="XER83" s="2"/>
      <c r="XES83" s="2"/>
      <c r="XET83" s="2"/>
    </row>
    <row r="84" s="1" customFormat="1" spans="2:16374">
      <c r="B84" s="2"/>
      <c r="C84" s="2"/>
      <c r="D84" s="2"/>
      <c r="E84" s="2"/>
      <c r="XCZ84" s="2"/>
      <c r="XDA84" s="2"/>
      <c r="XDB84" s="2"/>
      <c r="XDC84" s="2"/>
      <c r="XDD84" s="2"/>
      <c r="XDE84" s="2"/>
      <c r="XDF84" s="2"/>
      <c r="XDG84" s="2"/>
      <c r="XDH84" s="2"/>
      <c r="XDI84" s="2"/>
      <c r="XDJ84" s="2"/>
      <c r="XDK84" s="2"/>
      <c r="XDL84" s="2"/>
      <c r="XDM84" s="2"/>
      <c r="XDN84" s="2"/>
      <c r="XDO84" s="2"/>
      <c r="XDP84" s="2"/>
      <c r="XDQ84" s="2"/>
      <c r="XDR84" s="2"/>
      <c r="XDS84" s="2"/>
      <c r="XDT84" s="2"/>
      <c r="XDU84" s="2"/>
      <c r="XDV84" s="2"/>
      <c r="XDW84" s="2"/>
      <c r="XDX84" s="2"/>
      <c r="XDY84" s="2"/>
      <c r="XDZ84" s="2"/>
      <c r="XEA84" s="2"/>
      <c r="XEB84" s="2"/>
      <c r="XEC84" s="2"/>
      <c r="XED84" s="2"/>
      <c r="XEE84" s="2"/>
      <c r="XEF84" s="2"/>
      <c r="XEG84" s="2"/>
      <c r="XEH84" s="2"/>
      <c r="XEI84" s="2"/>
      <c r="XEJ84" s="2"/>
      <c r="XEK84" s="2"/>
      <c r="XEL84" s="2"/>
      <c r="XEM84" s="2"/>
      <c r="XEN84" s="2"/>
      <c r="XEO84" s="2"/>
      <c r="XEP84" s="2"/>
      <c r="XEQ84" s="2"/>
      <c r="XER84" s="2"/>
      <c r="XES84" s="2"/>
      <c r="XET84" s="2"/>
    </row>
    <row r="85" s="1" customFormat="1" spans="2:16374">
      <c r="B85" s="2"/>
      <c r="C85" s="2"/>
      <c r="D85" s="2"/>
      <c r="E85" s="2"/>
      <c r="XCZ85" s="2"/>
      <c r="XDA85" s="2"/>
      <c r="XDB85" s="2"/>
      <c r="XDC85" s="2"/>
      <c r="XDD85" s="2"/>
      <c r="XDE85" s="2"/>
      <c r="XDF85" s="2"/>
      <c r="XDG85" s="2"/>
      <c r="XDH85" s="2"/>
      <c r="XDI85" s="2"/>
      <c r="XDJ85" s="2"/>
      <c r="XDK85" s="2"/>
      <c r="XDL85" s="2"/>
      <c r="XDM85" s="2"/>
      <c r="XDN85" s="2"/>
      <c r="XDO85" s="2"/>
      <c r="XDP85" s="2"/>
      <c r="XDQ85" s="2"/>
      <c r="XDR85" s="2"/>
      <c r="XDS85" s="2"/>
      <c r="XDT85" s="2"/>
      <c r="XDU85" s="2"/>
      <c r="XDV85" s="2"/>
      <c r="XDW85" s="2"/>
      <c r="XDX85" s="2"/>
      <c r="XDY85" s="2"/>
      <c r="XDZ85" s="2"/>
      <c r="XEA85" s="2"/>
      <c r="XEB85" s="2"/>
      <c r="XEC85" s="2"/>
      <c r="XED85" s="2"/>
      <c r="XEE85" s="2"/>
      <c r="XEF85" s="2"/>
      <c r="XEG85" s="2"/>
      <c r="XEH85" s="2"/>
      <c r="XEI85" s="2"/>
      <c r="XEJ85" s="2"/>
      <c r="XEK85" s="2"/>
      <c r="XEL85" s="2"/>
      <c r="XEM85" s="2"/>
      <c r="XEN85" s="2"/>
      <c r="XEO85" s="2"/>
      <c r="XEP85" s="2"/>
      <c r="XEQ85" s="2"/>
      <c r="XER85" s="2"/>
      <c r="XES85" s="2"/>
      <c r="XET85" s="2"/>
    </row>
    <row r="86" s="1" customFormat="1" spans="2:16374">
      <c r="B86" s="2"/>
      <c r="C86" s="2"/>
      <c r="D86" s="2"/>
      <c r="E86" s="2"/>
      <c r="XCZ86" s="2"/>
      <c r="XDA86" s="2"/>
      <c r="XDB86" s="2"/>
      <c r="XDC86" s="2"/>
      <c r="XDD86" s="2"/>
      <c r="XDE86" s="2"/>
      <c r="XDF86" s="2"/>
      <c r="XDG86" s="2"/>
      <c r="XDH86" s="2"/>
      <c r="XDI86" s="2"/>
      <c r="XDJ86" s="2"/>
      <c r="XDK86" s="2"/>
      <c r="XDL86" s="2"/>
      <c r="XDM86" s="2"/>
      <c r="XDN86" s="2"/>
      <c r="XDO86" s="2"/>
      <c r="XDP86" s="2"/>
      <c r="XDQ86" s="2"/>
      <c r="XDR86" s="2"/>
      <c r="XDS86" s="2"/>
      <c r="XDT86" s="2"/>
      <c r="XDU86" s="2"/>
      <c r="XDV86" s="2"/>
      <c r="XDW86" s="2"/>
      <c r="XDX86" s="2"/>
      <c r="XDY86" s="2"/>
      <c r="XDZ86" s="2"/>
      <c r="XEA86" s="2"/>
      <c r="XEB86" s="2"/>
      <c r="XEC86" s="2"/>
      <c r="XED86" s="2"/>
      <c r="XEE86" s="2"/>
      <c r="XEF86" s="2"/>
      <c r="XEG86" s="2"/>
      <c r="XEH86" s="2"/>
      <c r="XEI86" s="2"/>
      <c r="XEJ86" s="2"/>
      <c r="XEK86" s="2"/>
      <c r="XEL86" s="2"/>
      <c r="XEM86" s="2"/>
      <c r="XEN86" s="2"/>
      <c r="XEO86" s="2"/>
      <c r="XEP86" s="2"/>
      <c r="XEQ86" s="2"/>
      <c r="XER86" s="2"/>
      <c r="XES86" s="2"/>
      <c r="XET86" s="2"/>
    </row>
    <row r="87" s="1" customFormat="1" spans="2:16374">
      <c r="B87" s="2"/>
      <c r="C87" s="2"/>
      <c r="D87" s="2"/>
      <c r="E87" s="2"/>
      <c r="XCZ87" s="2"/>
      <c r="XDA87" s="2"/>
      <c r="XDB87" s="2"/>
      <c r="XDC87" s="2"/>
      <c r="XDD87" s="2"/>
      <c r="XDE87" s="2"/>
      <c r="XDF87" s="2"/>
      <c r="XDG87" s="2"/>
      <c r="XDH87" s="2"/>
      <c r="XDI87" s="2"/>
      <c r="XDJ87" s="2"/>
      <c r="XDK87" s="2"/>
      <c r="XDL87" s="2"/>
      <c r="XDM87" s="2"/>
      <c r="XDN87" s="2"/>
      <c r="XDO87" s="2"/>
      <c r="XDP87" s="2"/>
      <c r="XDQ87" s="2"/>
      <c r="XDR87" s="2"/>
      <c r="XDS87" s="2"/>
      <c r="XDT87" s="2"/>
      <c r="XDU87" s="2"/>
      <c r="XDV87" s="2"/>
      <c r="XDW87" s="2"/>
      <c r="XDX87" s="2"/>
      <c r="XDY87" s="2"/>
      <c r="XDZ87" s="2"/>
      <c r="XEA87" s="2"/>
      <c r="XEB87" s="2"/>
      <c r="XEC87" s="2"/>
      <c r="XED87" s="2"/>
      <c r="XEE87" s="2"/>
      <c r="XEF87" s="2"/>
      <c r="XEG87" s="2"/>
      <c r="XEH87" s="2"/>
      <c r="XEI87" s="2"/>
      <c r="XEJ87" s="2"/>
      <c r="XEK87" s="2"/>
      <c r="XEL87" s="2"/>
      <c r="XEM87" s="2"/>
      <c r="XEN87" s="2"/>
      <c r="XEO87" s="2"/>
      <c r="XEP87" s="2"/>
      <c r="XEQ87" s="2"/>
      <c r="XER87" s="2"/>
      <c r="XES87" s="2"/>
      <c r="XET87" s="2"/>
    </row>
    <row r="88" s="1" customFormat="1" spans="2:16374">
      <c r="B88" s="2"/>
      <c r="C88" s="2"/>
      <c r="D88" s="2"/>
      <c r="E88" s="2"/>
      <c r="XCZ88" s="2"/>
      <c r="XDA88" s="2"/>
      <c r="XDB88" s="2"/>
      <c r="XDC88" s="2"/>
      <c r="XDD88" s="2"/>
      <c r="XDE88" s="2"/>
      <c r="XDF88" s="2"/>
      <c r="XDG88" s="2"/>
      <c r="XDH88" s="2"/>
      <c r="XDI88" s="2"/>
      <c r="XDJ88" s="2"/>
      <c r="XDK88" s="2"/>
      <c r="XDL88" s="2"/>
      <c r="XDM88" s="2"/>
      <c r="XDN88" s="2"/>
      <c r="XDO88" s="2"/>
      <c r="XDP88" s="2"/>
      <c r="XDQ88" s="2"/>
      <c r="XDR88" s="2"/>
      <c r="XDS88" s="2"/>
      <c r="XDT88" s="2"/>
      <c r="XDU88" s="2"/>
      <c r="XDV88" s="2"/>
      <c r="XDW88" s="2"/>
      <c r="XDX88" s="2"/>
      <c r="XDY88" s="2"/>
      <c r="XDZ88" s="2"/>
      <c r="XEA88" s="2"/>
      <c r="XEB88" s="2"/>
      <c r="XEC88" s="2"/>
      <c r="XED88" s="2"/>
      <c r="XEE88" s="2"/>
      <c r="XEF88" s="2"/>
      <c r="XEG88" s="2"/>
      <c r="XEH88" s="2"/>
      <c r="XEI88" s="2"/>
      <c r="XEJ88" s="2"/>
      <c r="XEK88" s="2"/>
      <c r="XEL88" s="2"/>
      <c r="XEM88" s="2"/>
      <c r="XEN88" s="2"/>
      <c r="XEO88" s="2"/>
      <c r="XEP88" s="2"/>
      <c r="XEQ88" s="2"/>
      <c r="XER88" s="2"/>
      <c r="XES88" s="2"/>
      <c r="XET88" s="2"/>
    </row>
    <row r="89" s="1" customFormat="1" spans="2:16374">
      <c r="B89" s="2"/>
      <c r="C89" s="2"/>
      <c r="D89" s="2"/>
      <c r="E89" s="2"/>
      <c r="XCZ89" s="2"/>
      <c r="XDA89" s="2"/>
      <c r="XDB89" s="2"/>
      <c r="XDC89" s="2"/>
      <c r="XDD89" s="2"/>
      <c r="XDE89" s="2"/>
      <c r="XDF89" s="2"/>
      <c r="XDG89" s="2"/>
      <c r="XDH89" s="2"/>
      <c r="XDI89" s="2"/>
      <c r="XDJ89" s="2"/>
      <c r="XDK89" s="2"/>
      <c r="XDL89" s="2"/>
      <c r="XDM89" s="2"/>
      <c r="XDN89" s="2"/>
      <c r="XDO89" s="2"/>
      <c r="XDP89" s="2"/>
      <c r="XDQ89" s="2"/>
      <c r="XDR89" s="2"/>
      <c r="XDS89" s="2"/>
      <c r="XDT89" s="2"/>
      <c r="XDU89" s="2"/>
      <c r="XDV89" s="2"/>
      <c r="XDW89" s="2"/>
      <c r="XDX89" s="2"/>
      <c r="XDY89" s="2"/>
      <c r="XDZ89" s="2"/>
      <c r="XEA89" s="2"/>
      <c r="XEB89" s="2"/>
      <c r="XEC89" s="2"/>
      <c r="XED89" s="2"/>
      <c r="XEE89" s="2"/>
      <c r="XEF89" s="2"/>
      <c r="XEG89" s="2"/>
      <c r="XEH89" s="2"/>
      <c r="XEI89" s="2"/>
      <c r="XEJ89" s="2"/>
      <c r="XEK89" s="2"/>
      <c r="XEL89" s="2"/>
      <c r="XEM89" s="2"/>
      <c r="XEN89" s="2"/>
      <c r="XEO89" s="2"/>
      <c r="XEP89" s="2"/>
      <c r="XEQ89" s="2"/>
      <c r="XER89" s="2"/>
      <c r="XES89" s="2"/>
      <c r="XET89" s="2"/>
    </row>
    <row r="90" s="1" customFormat="1" spans="2:16374">
      <c r="B90" s="2"/>
      <c r="C90" s="2"/>
      <c r="D90" s="2"/>
      <c r="E90" s="2"/>
      <c r="XCZ90" s="2"/>
      <c r="XDA90" s="2"/>
      <c r="XDB90" s="2"/>
      <c r="XDC90" s="2"/>
      <c r="XDD90" s="2"/>
      <c r="XDE90" s="2"/>
      <c r="XDF90" s="2"/>
      <c r="XDG90" s="2"/>
      <c r="XDH90" s="2"/>
      <c r="XDI90" s="2"/>
      <c r="XDJ90" s="2"/>
      <c r="XDK90" s="2"/>
      <c r="XDL90" s="2"/>
      <c r="XDM90" s="2"/>
      <c r="XDN90" s="2"/>
      <c r="XDO90" s="2"/>
      <c r="XDP90" s="2"/>
      <c r="XDQ90" s="2"/>
      <c r="XDR90" s="2"/>
      <c r="XDS90" s="2"/>
      <c r="XDT90" s="2"/>
      <c r="XDU90" s="2"/>
      <c r="XDV90" s="2"/>
      <c r="XDW90" s="2"/>
      <c r="XDX90" s="2"/>
      <c r="XDY90" s="2"/>
      <c r="XDZ90" s="2"/>
      <c r="XEA90" s="2"/>
      <c r="XEB90" s="2"/>
      <c r="XEC90" s="2"/>
      <c r="XED90" s="2"/>
      <c r="XEE90" s="2"/>
      <c r="XEF90" s="2"/>
      <c r="XEG90" s="2"/>
      <c r="XEH90" s="2"/>
      <c r="XEI90" s="2"/>
      <c r="XEJ90" s="2"/>
      <c r="XEK90" s="2"/>
      <c r="XEL90" s="2"/>
      <c r="XEM90" s="2"/>
      <c r="XEN90" s="2"/>
      <c r="XEO90" s="2"/>
      <c r="XEP90" s="2"/>
      <c r="XEQ90" s="2"/>
      <c r="XER90" s="2"/>
      <c r="XES90" s="2"/>
      <c r="XET90" s="2"/>
    </row>
    <row r="91" s="1" customFormat="1" spans="2:16374">
      <c r="B91" s="2"/>
      <c r="C91" s="2"/>
      <c r="D91" s="2"/>
      <c r="E91" s="2"/>
      <c r="XCZ91" s="2"/>
      <c r="XDA91" s="2"/>
      <c r="XDB91" s="2"/>
      <c r="XDC91" s="2"/>
      <c r="XDD91" s="2"/>
      <c r="XDE91" s="2"/>
      <c r="XDF91" s="2"/>
      <c r="XDG91" s="2"/>
      <c r="XDH91" s="2"/>
      <c r="XDI91" s="2"/>
      <c r="XDJ91" s="2"/>
      <c r="XDK91" s="2"/>
      <c r="XDL91" s="2"/>
      <c r="XDM91" s="2"/>
      <c r="XDN91" s="2"/>
      <c r="XDO91" s="2"/>
      <c r="XDP91" s="2"/>
      <c r="XDQ91" s="2"/>
      <c r="XDR91" s="2"/>
      <c r="XDS91" s="2"/>
      <c r="XDT91" s="2"/>
      <c r="XDU91" s="2"/>
      <c r="XDV91" s="2"/>
      <c r="XDW91" s="2"/>
      <c r="XDX91" s="2"/>
      <c r="XDY91" s="2"/>
      <c r="XDZ91" s="2"/>
      <c r="XEA91" s="2"/>
      <c r="XEB91" s="2"/>
      <c r="XEC91" s="2"/>
      <c r="XED91" s="2"/>
      <c r="XEE91" s="2"/>
      <c r="XEF91" s="2"/>
      <c r="XEG91" s="2"/>
      <c r="XEH91" s="2"/>
      <c r="XEI91" s="2"/>
      <c r="XEJ91" s="2"/>
      <c r="XEK91" s="2"/>
      <c r="XEL91" s="2"/>
      <c r="XEM91" s="2"/>
      <c r="XEN91" s="2"/>
      <c r="XEO91" s="2"/>
      <c r="XEP91" s="2"/>
      <c r="XEQ91" s="2"/>
      <c r="XER91" s="2"/>
      <c r="XES91" s="2"/>
      <c r="XET91" s="2"/>
    </row>
    <row r="92" s="1" customFormat="1" spans="2:16374">
      <c r="B92" s="2"/>
      <c r="C92" s="2"/>
      <c r="D92" s="2"/>
      <c r="E92" s="2"/>
      <c r="XCZ92" s="2"/>
      <c r="XDA92" s="2"/>
      <c r="XDB92" s="2"/>
      <c r="XDC92" s="2"/>
      <c r="XDD92" s="2"/>
      <c r="XDE92" s="2"/>
      <c r="XDF92" s="2"/>
      <c r="XDG92" s="2"/>
      <c r="XDH92" s="2"/>
      <c r="XDI92" s="2"/>
      <c r="XDJ92" s="2"/>
      <c r="XDK92" s="2"/>
      <c r="XDL92" s="2"/>
      <c r="XDM92" s="2"/>
      <c r="XDN92" s="2"/>
      <c r="XDO92" s="2"/>
      <c r="XDP92" s="2"/>
      <c r="XDQ92" s="2"/>
      <c r="XDR92" s="2"/>
      <c r="XDS92" s="2"/>
      <c r="XDT92" s="2"/>
      <c r="XDU92" s="2"/>
      <c r="XDV92" s="2"/>
      <c r="XDW92" s="2"/>
      <c r="XDX92" s="2"/>
      <c r="XDY92" s="2"/>
      <c r="XDZ92" s="2"/>
      <c r="XEA92" s="2"/>
      <c r="XEB92" s="2"/>
      <c r="XEC92" s="2"/>
      <c r="XED92" s="2"/>
      <c r="XEE92" s="2"/>
      <c r="XEF92" s="2"/>
      <c r="XEG92" s="2"/>
      <c r="XEH92" s="2"/>
      <c r="XEI92" s="2"/>
      <c r="XEJ92" s="2"/>
      <c r="XEK92" s="2"/>
      <c r="XEL92" s="2"/>
      <c r="XEM92" s="2"/>
      <c r="XEN92" s="2"/>
      <c r="XEO92" s="2"/>
      <c r="XEP92" s="2"/>
      <c r="XEQ92" s="2"/>
      <c r="XER92" s="2"/>
      <c r="XES92" s="2"/>
      <c r="XET92" s="2"/>
    </row>
    <row r="93" s="1" customFormat="1" spans="2:16374">
      <c r="B93" s="2"/>
      <c r="C93" s="2"/>
      <c r="D93" s="2"/>
      <c r="E93" s="2"/>
      <c r="XCZ93" s="2"/>
      <c r="XDA93" s="2"/>
      <c r="XDB93" s="2"/>
      <c r="XDC93" s="2"/>
      <c r="XDD93" s="2"/>
      <c r="XDE93" s="2"/>
      <c r="XDF93" s="2"/>
      <c r="XDG93" s="2"/>
      <c r="XDH93" s="2"/>
      <c r="XDI93" s="2"/>
      <c r="XDJ93" s="2"/>
      <c r="XDK93" s="2"/>
      <c r="XDL93" s="2"/>
      <c r="XDM93" s="2"/>
      <c r="XDN93" s="2"/>
      <c r="XDO93" s="2"/>
      <c r="XDP93" s="2"/>
      <c r="XDQ93" s="2"/>
      <c r="XDR93" s="2"/>
      <c r="XDS93" s="2"/>
      <c r="XDT93" s="2"/>
      <c r="XDU93" s="2"/>
      <c r="XDV93" s="2"/>
      <c r="XDW93" s="2"/>
      <c r="XDX93" s="2"/>
      <c r="XDY93" s="2"/>
      <c r="XDZ93" s="2"/>
      <c r="XEA93" s="2"/>
      <c r="XEB93" s="2"/>
      <c r="XEC93" s="2"/>
      <c r="XED93" s="2"/>
      <c r="XEE93" s="2"/>
      <c r="XEF93" s="2"/>
      <c r="XEG93" s="2"/>
      <c r="XEH93" s="2"/>
      <c r="XEI93" s="2"/>
      <c r="XEJ93" s="2"/>
      <c r="XEK93" s="2"/>
      <c r="XEL93" s="2"/>
      <c r="XEM93" s="2"/>
      <c r="XEN93" s="2"/>
      <c r="XEO93" s="2"/>
      <c r="XEP93" s="2"/>
      <c r="XEQ93" s="2"/>
      <c r="XER93" s="2"/>
      <c r="XES93" s="2"/>
      <c r="XET93" s="2"/>
    </row>
    <row r="94" s="1" customFormat="1" spans="2:16374">
      <c r="B94" s="2"/>
      <c r="C94" s="2"/>
      <c r="D94" s="2"/>
      <c r="E94" s="2"/>
      <c r="XCZ94" s="2"/>
      <c r="XDA94" s="2"/>
      <c r="XDB94" s="2"/>
      <c r="XDC94" s="2"/>
      <c r="XDD94" s="2"/>
      <c r="XDE94" s="2"/>
      <c r="XDF94" s="2"/>
      <c r="XDG94" s="2"/>
      <c r="XDH94" s="2"/>
      <c r="XDI94" s="2"/>
      <c r="XDJ94" s="2"/>
      <c r="XDK94" s="2"/>
      <c r="XDL94" s="2"/>
      <c r="XDM94" s="2"/>
      <c r="XDN94" s="2"/>
      <c r="XDO94" s="2"/>
      <c r="XDP94" s="2"/>
      <c r="XDQ94" s="2"/>
      <c r="XDR94" s="2"/>
      <c r="XDS94" s="2"/>
      <c r="XDT94" s="2"/>
      <c r="XDU94" s="2"/>
      <c r="XDV94" s="2"/>
      <c r="XDW94" s="2"/>
      <c r="XDX94" s="2"/>
      <c r="XDY94" s="2"/>
      <c r="XDZ94" s="2"/>
      <c r="XEA94" s="2"/>
      <c r="XEB94" s="2"/>
      <c r="XEC94" s="2"/>
      <c r="XED94" s="2"/>
      <c r="XEE94" s="2"/>
      <c r="XEF94" s="2"/>
      <c r="XEG94" s="2"/>
      <c r="XEH94" s="2"/>
      <c r="XEI94" s="2"/>
      <c r="XEJ94" s="2"/>
      <c r="XEK94" s="2"/>
      <c r="XEL94" s="2"/>
      <c r="XEM94" s="2"/>
      <c r="XEN94" s="2"/>
      <c r="XEO94" s="2"/>
      <c r="XEP94" s="2"/>
      <c r="XEQ94" s="2"/>
      <c r="XER94" s="2"/>
      <c r="XES94" s="2"/>
      <c r="XET94" s="2"/>
    </row>
    <row r="95" s="1" customFormat="1" spans="2:16374">
      <c r="B95" s="2"/>
      <c r="C95" s="2"/>
      <c r="D95" s="2"/>
      <c r="E95" s="2"/>
      <c r="XCZ95" s="2"/>
      <c r="XDA95" s="2"/>
      <c r="XDB95" s="2"/>
      <c r="XDC95" s="2"/>
      <c r="XDD95" s="2"/>
      <c r="XDE95" s="2"/>
      <c r="XDF95" s="2"/>
      <c r="XDG95" s="2"/>
      <c r="XDH95" s="2"/>
      <c r="XDI95" s="2"/>
      <c r="XDJ95" s="2"/>
      <c r="XDK95" s="2"/>
      <c r="XDL95" s="2"/>
      <c r="XDM95" s="2"/>
      <c r="XDN95" s="2"/>
      <c r="XDO95" s="2"/>
      <c r="XDP95" s="2"/>
      <c r="XDQ95" s="2"/>
      <c r="XDR95" s="2"/>
      <c r="XDS95" s="2"/>
      <c r="XDT95" s="2"/>
      <c r="XDU95" s="2"/>
      <c r="XDV95" s="2"/>
      <c r="XDW95" s="2"/>
      <c r="XDX95" s="2"/>
      <c r="XDY95" s="2"/>
      <c r="XDZ95" s="2"/>
      <c r="XEA95" s="2"/>
      <c r="XEB95" s="2"/>
      <c r="XEC95" s="2"/>
      <c r="XED95" s="2"/>
      <c r="XEE95" s="2"/>
      <c r="XEF95" s="2"/>
      <c r="XEG95" s="2"/>
      <c r="XEH95" s="2"/>
      <c r="XEI95" s="2"/>
      <c r="XEJ95" s="2"/>
      <c r="XEK95" s="2"/>
      <c r="XEL95" s="2"/>
      <c r="XEM95" s="2"/>
      <c r="XEN95" s="2"/>
      <c r="XEO95" s="2"/>
      <c r="XEP95" s="2"/>
      <c r="XEQ95" s="2"/>
      <c r="XER95" s="2"/>
      <c r="XES95" s="2"/>
      <c r="XET95" s="2"/>
    </row>
    <row r="96" s="1" customFormat="1" spans="2:16374">
      <c r="B96" s="2"/>
      <c r="C96" s="2"/>
      <c r="D96" s="2"/>
      <c r="E96" s="2"/>
      <c r="XCZ96" s="2"/>
      <c r="XDA96" s="2"/>
      <c r="XDB96" s="2"/>
      <c r="XDC96" s="2"/>
      <c r="XDD96" s="2"/>
      <c r="XDE96" s="2"/>
      <c r="XDF96" s="2"/>
      <c r="XDG96" s="2"/>
      <c r="XDH96" s="2"/>
      <c r="XDI96" s="2"/>
      <c r="XDJ96" s="2"/>
      <c r="XDK96" s="2"/>
      <c r="XDL96" s="2"/>
      <c r="XDM96" s="2"/>
      <c r="XDN96" s="2"/>
      <c r="XDO96" s="2"/>
      <c r="XDP96" s="2"/>
      <c r="XDQ96" s="2"/>
      <c r="XDR96" s="2"/>
      <c r="XDS96" s="2"/>
      <c r="XDT96" s="2"/>
      <c r="XDU96" s="2"/>
      <c r="XDV96" s="2"/>
      <c r="XDW96" s="2"/>
      <c r="XDX96" s="2"/>
      <c r="XDY96" s="2"/>
      <c r="XDZ96" s="2"/>
      <c r="XEA96" s="2"/>
      <c r="XEB96" s="2"/>
      <c r="XEC96" s="2"/>
      <c r="XED96" s="2"/>
      <c r="XEE96" s="2"/>
      <c r="XEF96" s="2"/>
      <c r="XEG96" s="2"/>
      <c r="XEH96" s="2"/>
      <c r="XEI96" s="2"/>
      <c r="XEJ96" s="2"/>
      <c r="XEK96" s="2"/>
      <c r="XEL96" s="2"/>
      <c r="XEM96" s="2"/>
      <c r="XEN96" s="2"/>
      <c r="XEO96" s="2"/>
      <c r="XEP96" s="2"/>
      <c r="XEQ96" s="2"/>
      <c r="XER96" s="2"/>
      <c r="XES96" s="2"/>
      <c r="XET96" s="2"/>
    </row>
    <row r="97" s="1" customFormat="1" spans="2:16374">
      <c r="B97" s="2"/>
      <c r="C97" s="2"/>
      <c r="D97" s="2"/>
      <c r="E97" s="2"/>
      <c r="XCZ97" s="2"/>
      <c r="XDA97" s="2"/>
      <c r="XDB97" s="2"/>
      <c r="XDC97" s="2"/>
      <c r="XDD97" s="2"/>
      <c r="XDE97" s="2"/>
      <c r="XDF97" s="2"/>
      <c r="XDG97" s="2"/>
      <c r="XDH97" s="2"/>
      <c r="XDI97" s="2"/>
      <c r="XDJ97" s="2"/>
      <c r="XDK97" s="2"/>
      <c r="XDL97" s="2"/>
      <c r="XDM97" s="2"/>
      <c r="XDN97" s="2"/>
      <c r="XDO97" s="2"/>
      <c r="XDP97" s="2"/>
      <c r="XDQ97" s="2"/>
      <c r="XDR97" s="2"/>
      <c r="XDS97" s="2"/>
      <c r="XDT97" s="2"/>
      <c r="XDU97" s="2"/>
      <c r="XDV97" s="2"/>
      <c r="XDW97" s="2"/>
      <c r="XDX97" s="2"/>
      <c r="XDY97" s="2"/>
      <c r="XDZ97" s="2"/>
      <c r="XEA97" s="2"/>
      <c r="XEB97" s="2"/>
      <c r="XEC97" s="2"/>
      <c r="XED97" s="2"/>
      <c r="XEE97" s="2"/>
      <c r="XEF97" s="2"/>
      <c r="XEG97" s="2"/>
      <c r="XEH97" s="2"/>
      <c r="XEI97" s="2"/>
      <c r="XEJ97" s="2"/>
      <c r="XEK97" s="2"/>
      <c r="XEL97" s="2"/>
      <c r="XEM97" s="2"/>
      <c r="XEN97" s="2"/>
      <c r="XEO97" s="2"/>
      <c r="XEP97" s="2"/>
      <c r="XEQ97" s="2"/>
      <c r="XER97" s="2"/>
      <c r="XES97" s="2"/>
      <c r="XET97" s="2"/>
    </row>
    <row r="98" s="1" customFormat="1" spans="2:16374">
      <c r="B98" s="2"/>
      <c r="C98" s="2"/>
      <c r="D98" s="2"/>
      <c r="E98" s="2"/>
      <c r="XCZ98" s="2"/>
      <c r="XDA98" s="2"/>
      <c r="XDB98" s="2"/>
      <c r="XDC98" s="2"/>
      <c r="XDD98" s="2"/>
      <c r="XDE98" s="2"/>
      <c r="XDF98" s="2"/>
      <c r="XDG98" s="2"/>
      <c r="XDH98" s="2"/>
      <c r="XDI98" s="2"/>
      <c r="XDJ98" s="2"/>
      <c r="XDK98" s="2"/>
      <c r="XDL98" s="2"/>
      <c r="XDM98" s="2"/>
      <c r="XDN98" s="2"/>
      <c r="XDO98" s="2"/>
      <c r="XDP98" s="2"/>
      <c r="XDQ98" s="2"/>
      <c r="XDR98" s="2"/>
      <c r="XDS98" s="2"/>
      <c r="XDT98" s="2"/>
      <c r="XDU98" s="2"/>
      <c r="XDV98" s="2"/>
      <c r="XDW98" s="2"/>
      <c r="XDX98" s="2"/>
      <c r="XDY98" s="2"/>
      <c r="XDZ98" s="2"/>
      <c r="XEA98" s="2"/>
      <c r="XEB98" s="2"/>
      <c r="XEC98" s="2"/>
      <c r="XED98" s="2"/>
      <c r="XEE98" s="2"/>
      <c r="XEF98" s="2"/>
      <c r="XEG98" s="2"/>
      <c r="XEH98" s="2"/>
      <c r="XEI98" s="2"/>
      <c r="XEJ98" s="2"/>
      <c r="XEK98" s="2"/>
      <c r="XEL98" s="2"/>
      <c r="XEM98" s="2"/>
      <c r="XEN98" s="2"/>
      <c r="XEO98" s="2"/>
      <c r="XEP98" s="2"/>
      <c r="XEQ98" s="2"/>
      <c r="XER98" s="2"/>
      <c r="XES98" s="2"/>
      <c r="XET98" s="2"/>
    </row>
    <row r="99" s="1" customFormat="1" spans="2:16374">
      <c r="B99" s="2"/>
      <c r="C99" s="2"/>
      <c r="D99" s="2"/>
      <c r="E99" s="2"/>
      <c r="XCZ99" s="2"/>
      <c r="XDA99" s="2"/>
      <c r="XDB99" s="2"/>
      <c r="XDC99" s="2"/>
      <c r="XDD99" s="2"/>
      <c r="XDE99" s="2"/>
      <c r="XDF99" s="2"/>
      <c r="XDG99" s="2"/>
      <c r="XDH99" s="2"/>
      <c r="XDI99" s="2"/>
      <c r="XDJ99" s="2"/>
      <c r="XDK99" s="2"/>
      <c r="XDL99" s="2"/>
      <c r="XDM99" s="2"/>
      <c r="XDN99" s="2"/>
      <c r="XDO99" s="2"/>
      <c r="XDP99" s="2"/>
      <c r="XDQ99" s="2"/>
      <c r="XDR99" s="2"/>
      <c r="XDS99" s="2"/>
      <c r="XDT99" s="2"/>
      <c r="XDU99" s="2"/>
      <c r="XDV99" s="2"/>
      <c r="XDW99" s="2"/>
      <c r="XDX99" s="2"/>
      <c r="XDY99" s="2"/>
      <c r="XDZ99" s="2"/>
      <c r="XEA99" s="2"/>
      <c r="XEB99" s="2"/>
      <c r="XEC99" s="2"/>
      <c r="XED99" s="2"/>
      <c r="XEE99" s="2"/>
      <c r="XEF99" s="2"/>
      <c r="XEG99" s="2"/>
      <c r="XEH99" s="2"/>
      <c r="XEI99" s="2"/>
      <c r="XEJ99" s="2"/>
      <c r="XEK99" s="2"/>
      <c r="XEL99" s="2"/>
      <c r="XEM99" s="2"/>
      <c r="XEN99" s="2"/>
      <c r="XEO99" s="2"/>
      <c r="XEP99" s="2"/>
      <c r="XEQ99" s="2"/>
      <c r="XER99" s="2"/>
      <c r="XES99" s="2"/>
      <c r="XET99" s="2"/>
    </row>
    <row r="100" s="1" customFormat="1" spans="2:16374">
      <c r="B100" s="2"/>
      <c r="C100" s="2"/>
      <c r="D100" s="2"/>
      <c r="E100" s="2"/>
      <c r="XCZ100" s="2"/>
      <c r="XDA100" s="2"/>
      <c r="XDB100" s="2"/>
      <c r="XDC100" s="2"/>
      <c r="XDD100" s="2"/>
      <c r="XDE100" s="2"/>
      <c r="XDF100" s="2"/>
      <c r="XDG100" s="2"/>
      <c r="XDH100" s="2"/>
      <c r="XDI100" s="2"/>
      <c r="XDJ100" s="2"/>
      <c r="XDK100" s="2"/>
      <c r="XDL100" s="2"/>
      <c r="XDM100" s="2"/>
      <c r="XDN100" s="2"/>
      <c r="XDO100" s="2"/>
      <c r="XDP100" s="2"/>
      <c r="XDQ100" s="2"/>
      <c r="XDR100" s="2"/>
      <c r="XDS100" s="2"/>
      <c r="XDT100" s="2"/>
      <c r="XDU100" s="2"/>
      <c r="XDV100" s="2"/>
      <c r="XDW100" s="2"/>
      <c r="XDX100" s="2"/>
      <c r="XDY100" s="2"/>
      <c r="XDZ100" s="2"/>
      <c r="XEA100" s="2"/>
      <c r="XEB100" s="2"/>
      <c r="XEC100" s="2"/>
      <c r="XED100" s="2"/>
      <c r="XEE100" s="2"/>
      <c r="XEF100" s="2"/>
      <c r="XEG100" s="2"/>
      <c r="XEH100" s="2"/>
      <c r="XEI100" s="2"/>
      <c r="XEJ100" s="2"/>
      <c r="XEK100" s="2"/>
      <c r="XEL100" s="2"/>
      <c r="XEM100" s="2"/>
      <c r="XEN100" s="2"/>
      <c r="XEO100" s="2"/>
      <c r="XEP100" s="2"/>
      <c r="XEQ100" s="2"/>
      <c r="XER100" s="2"/>
      <c r="XES100" s="2"/>
      <c r="XET100" s="2"/>
    </row>
    <row r="101" s="1" customFormat="1" spans="2:16374">
      <c r="B101" s="2"/>
      <c r="C101" s="2"/>
      <c r="D101" s="2"/>
      <c r="E101" s="2"/>
      <c r="XCZ101" s="2"/>
      <c r="XDA101" s="2"/>
      <c r="XDB101" s="2"/>
      <c r="XDC101" s="2"/>
      <c r="XDD101" s="2"/>
      <c r="XDE101" s="2"/>
      <c r="XDF101" s="2"/>
      <c r="XDG101" s="2"/>
      <c r="XDH101" s="2"/>
      <c r="XDI101" s="2"/>
      <c r="XDJ101" s="2"/>
      <c r="XDK101" s="2"/>
      <c r="XDL101" s="2"/>
      <c r="XDM101" s="2"/>
      <c r="XDN101" s="2"/>
      <c r="XDO101" s="2"/>
      <c r="XDP101" s="2"/>
      <c r="XDQ101" s="2"/>
      <c r="XDR101" s="2"/>
      <c r="XDS101" s="2"/>
      <c r="XDT101" s="2"/>
      <c r="XDU101" s="2"/>
      <c r="XDV101" s="2"/>
      <c r="XDW101" s="2"/>
      <c r="XDX101" s="2"/>
      <c r="XDY101" s="2"/>
      <c r="XDZ101" s="2"/>
      <c r="XEA101" s="2"/>
      <c r="XEB101" s="2"/>
      <c r="XEC101" s="2"/>
      <c r="XED101" s="2"/>
      <c r="XEE101" s="2"/>
      <c r="XEF101" s="2"/>
      <c r="XEG101" s="2"/>
      <c r="XEH101" s="2"/>
      <c r="XEI101" s="2"/>
      <c r="XEJ101" s="2"/>
      <c r="XEK101" s="2"/>
      <c r="XEL101" s="2"/>
      <c r="XEM101" s="2"/>
      <c r="XEN101" s="2"/>
      <c r="XEO101" s="2"/>
      <c r="XEP101" s="2"/>
      <c r="XEQ101" s="2"/>
      <c r="XER101" s="2"/>
      <c r="XES101" s="2"/>
      <c r="XET101" s="2"/>
    </row>
    <row r="102" s="1" customFormat="1" spans="2:16374">
      <c r="B102" s="2"/>
      <c r="C102" s="2"/>
      <c r="D102" s="2"/>
      <c r="E102" s="2"/>
      <c r="XCZ102" s="2"/>
      <c r="XDA102" s="2"/>
      <c r="XDB102" s="2"/>
      <c r="XDC102" s="2"/>
      <c r="XDD102" s="2"/>
      <c r="XDE102" s="2"/>
      <c r="XDF102" s="2"/>
      <c r="XDG102" s="2"/>
      <c r="XDH102" s="2"/>
      <c r="XDI102" s="2"/>
      <c r="XDJ102" s="2"/>
      <c r="XDK102" s="2"/>
      <c r="XDL102" s="2"/>
      <c r="XDM102" s="2"/>
      <c r="XDN102" s="2"/>
      <c r="XDO102" s="2"/>
      <c r="XDP102" s="2"/>
      <c r="XDQ102" s="2"/>
      <c r="XDR102" s="2"/>
      <c r="XDS102" s="2"/>
      <c r="XDT102" s="2"/>
      <c r="XDU102" s="2"/>
      <c r="XDV102" s="2"/>
      <c r="XDW102" s="2"/>
      <c r="XDX102" s="2"/>
      <c r="XDY102" s="2"/>
      <c r="XDZ102" s="2"/>
      <c r="XEA102" s="2"/>
      <c r="XEB102" s="2"/>
      <c r="XEC102" s="2"/>
      <c r="XED102" s="2"/>
      <c r="XEE102" s="2"/>
      <c r="XEF102" s="2"/>
      <c r="XEG102" s="2"/>
      <c r="XEH102" s="2"/>
      <c r="XEI102" s="2"/>
      <c r="XEJ102" s="2"/>
      <c r="XEK102" s="2"/>
      <c r="XEL102" s="2"/>
      <c r="XEM102" s="2"/>
      <c r="XEN102" s="2"/>
      <c r="XEO102" s="2"/>
      <c r="XEP102" s="2"/>
      <c r="XEQ102" s="2"/>
      <c r="XER102" s="2"/>
      <c r="XES102" s="2"/>
      <c r="XET102" s="2"/>
    </row>
    <row r="103" s="1" customFormat="1" spans="2:16374">
      <c r="B103" s="2"/>
      <c r="C103" s="2"/>
      <c r="D103" s="2"/>
      <c r="E103" s="2"/>
      <c r="XCZ103" s="2"/>
      <c r="XDA103" s="2"/>
      <c r="XDB103" s="2"/>
      <c r="XDC103" s="2"/>
      <c r="XDD103" s="2"/>
      <c r="XDE103" s="2"/>
      <c r="XDF103" s="2"/>
      <c r="XDG103" s="2"/>
      <c r="XDH103" s="2"/>
      <c r="XDI103" s="2"/>
      <c r="XDJ103" s="2"/>
      <c r="XDK103" s="2"/>
      <c r="XDL103" s="2"/>
      <c r="XDM103" s="2"/>
      <c r="XDN103" s="2"/>
      <c r="XDO103" s="2"/>
      <c r="XDP103" s="2"/>
      <c r="XDQ103" s="2"/>
      <c r="XDR103" s="2"/>
      <c r="XDS103" s="2"/>
      <c r="XDT103" s="2"/>
      <c r="XDU103" s="2"/>
      <c r="XDV103" s="2"/>
      <c r="XDW103" s="2"/>
      <c r="XDX103" s="2"/>
      <c r="XDY103" s="2"/>
      <c r="XDZ103" s="2"/>
      <c r="XEA103" s="2"/>
      <c r="XEB103" s="2"/>
      <c r="XEC103" s="2"/>
      <c r="XED103" s="2"/>
      <c r="XEE103" s="2"/>
      <c r="XEF103" s="2"/>
      <c r="XEG103" s="2"/>
      <c r="XEH103" s="2"/>
      <c r="XEI103" s="2"/>
      <c r="XEJ103" s="2"/>
      <c r="XEK103" s="2"/>
      <c r="XEL103" s="2"/>
      <c r="XEM103" s="2"/>
      <c r="XEN103" s="2"/>
      <c r="XEO103" s="2"/>
      <c r="XEP103" s="2"/>
      <c r="XEQ103" s="2"/>
      <c r="XER103" s="2"/>
      <c r="XES103" s="2"/>
      <c r="XET103" s="2"/>
    </row>
    <row r="104" s="1" customFormat="1" spans="2:16374">
      <c r="B104" s="2"/>
      <c r="C104" s="2"/>
      <c r="D104" s="2"/>
      <c r="E104" s="2"/>
      <c r="XCZ104" s="2"/>
      <c r="XDA104" s="2"/>
      <c r="XDB104" s="2"/>
      <c r="XDC104" s="2"/>
      <c r="XDD104" s="2"/>
      <c r="XDE104" s="2"/>
      <c r="XDF104" s="2"/>
      <c r="XDG104" s="2"/>
      <c r="XDH104" s="2"/>
      <c r="XDI104" s="2"/>
      <c r="XDJ104" s="2"/>
      <c r="XDK104" s="2"/>
      <c r="XDL104" s="2"/>
      <c r="XDM104" s="2"/>
      <c r="XDN104" s="2"/>
      <c r="XDO104" s="2"/>
      <c r="XDP104" s="2"/>
      <c r="XDQ104" s="2"/>
      <c r="XDR104" s="2"/>
      <c r="XDS104" s="2"/>
      <c r="XDT104" s="2"/>
      <c r="XDU104" s="2"/>
      <c r="XDV104" s="2"/>
      <c r="XDW104" s="2"/>
      <c r="XDX104" s="2"/>
      <c r="XDY104" s="2"/>
      <c r="XDZ104" s="2"/>
      <c r="XEA104" s="2"/>
      <c r="XEB104" s="2"/>
      <c r="XEC104" s="2"/>
      <c r="XED104" s="2"/>
      <c r="XEE104" s="2"/>
      <c r="XEF104" s="2"/>
      <c r="XEG104" s="2"/>
      <c r="XEH104" s="2"/>
      <c r="XEI104" s="2"/>
      <c r="XEJ104" s="2"/>
      <c r="XEK104" s="2"/>
      <c r="XEL104" s="2"/>
      <c r="XEM104" s="2"/>
      <c r="XEN104" s="2"/>
      <c r="XEO104" s="2"/>
      <c r="XEP104" s="2"/>
      <c r="XEQ104" s="2"/>
      <c r="XER104" s="2"/>
      <c r="XES104" s="2"/>
      <c r="XET104" s="2"/>
    </row>
    <row r="105" s="1" customFormat="1" spans="2:16374">
      <c r="B105" s="2"/>
      <c r="C105" s="2"/>
      <c r="D105" s="2"/>
      <c r="E105" s="2"/>
      <c r="XCZ105" s="2"/>
      <c r="XDA105" s="2"/>
      <c r="XDB105" s="2"/>
      <c r="XDC105" s="2"/>
      <c r="XDD105" s="2"/>
      <c r="XDE105" s="2"/>
      <c r="XDF105" s="2"/>
      <c r="XDG105" s="2"/>
      <c r="XDH105" s="2"/>
      <c r="XDI105" s="2"/>
      <c r="XDJ105" s="2"/>
      <c r="XDK105" s="2"/>
      <c r="XDL105" s="2"/>
      <c r="XDM105" s="2"/>
      <c r="XDN105" s="2"/>
      <c r="XDO105" s="2"/>
      <c r="XDP105" s="2"/>
      <c r="XDQ105" s="2"/>
      <c r="XDR105" s="2"/>
      <c r="XDS105" s="2"/>
      <c r="XDT105" s="2"/>
      <c r="XDU105" s="2"/>
      <c r="XDV105" s="2"/>
      <c r="XDW105" s="2"/>
      <c r="XDX105" s="2"/>
      <c r="XDY105" s="2"/>
      <c r="XDZ105" s="2"/>
      <c r="XEA105" s="2"/>
      <c r="XEB105" s="2"/>
      <c r="XEC105" s="2"/>
      <c r="XED105" s="2"/>
      <c r="XEE105" s="2"/>
      <c r="XEF105" s="2"/>
      <c r="XEG105" s="2"/>
      <c r="XEH105" s="2"/>
      <c r="XEI105" s="2"/>
      <c r="XEJ105" s="2"/>
      <c r="XEK105" s="2"/>
      <c r="XEL105" s="2"/>
      <c r="XEM105" s="2"/>
      <c r="XEN105" s="2"/>
      <c r="XEO105" s="2"/>
      <c r="XEP105" s="2"/>
      <c r="XEQ105" s="2"/>
      <c r="XER105" s="2"/>
      <c r="XES105" s="2"/>
      <c r="XET105" s="2"/>
    </row>
    <row r="106" s="1" customFormat="1" spans="2:16374">
      <c r="B106" s="2"/>
      <c r="C106" s="2"/>
      <c r="D106" s="2"/>
      <c r="E106" s="2"/>
      <c r="XCZ106" s="2"/>
      <c r="XDA106" s="2"/>
      <c r="XDB106" s="2"/>
      <c r="XDC106" s="2"/>
      <c r="XDD106" s="2"/>
      <c r="XDE106" s="2"/>
      <c r="XDF106" s="2"/>
      <c r="XDG106" s="2"/>
      <c r="XDH106" s="2"/>
      <c r="XDI106" s="2"/>
      <c r="XDJ106" s="2"/>
      <c r="XDK106" s="2"/>
      <c r="XDL106" s="2"/>
      <c r="XDM106" s="2"/>
      <c r="XDN106" s="2"/>
      <c r="XDO106" s="2"/>
      <c r="XDP106" s="2"/>
      <c r="XDQ106" s="2"/>
      <c r="XDR106" s="2"/>
      <c r="XDS106" s="2"/>
      <c r="XDT106" s="2"/>
      <c r="XDU106" s="2"/>
      <c r="XDV106" s="2"/>
      <c r="XDW106" s="2"/>
      <c r="XDX106" s="2"/>
      <c r="XDY106" s="2"/>
      <c r="XDZ106" s="2"/>
      <c r="XEA106" s="2"/>
      <c r="XEB106" s="2"/>
      <c r="XEC106" s="2"/>
      <c r="XED106" s="2"/>
      <c r="XEE106" s="2"/>
      <c r="XEF106" s="2"/>
      <c r="XEG106" s="2"/>
      <c r="XEH106" s="2"/>
      <c r="XEI106" s="2"/>
      <c r="XEJ106" s="2"/>
      <c r="XEK106" s="2"/>
      <c r="XEL106" s="2"/>
      <c r="XEM106" s="2"/>
      <c r="XEN106" s="2"/>
      <c r="XEO106" s="2"/>
      <c r="XEP106" s="2"/>
      <c r="XEQ106" s="2"/>
      <c r="XER106" s="2"/>
      <c r="XES106" s="2"/>
      <c r="XET106" s="2"/>
    </row>
    <row r="107" s="1" customFormat="1" spans="2:16374">
      <c r="B107" s="2"/>
      <c r="C107" s="2"/>
      <c r="D107" s="2"/>
      <c r="E107" s="2"/>
      <c r="XCZ107" s="2"/>
      <c r="XDA107" s="2"/>
      <c r="XDB107" s="2"/>
      <c r="XDC107" s="2"/>
      <c r="XDD107" s="2"/>
      <c r="XDE107" s="2"/>
      <c r="XDF107" s="2"/>
      <c r="XDG107" s="2"/>
      <c r="XDH107" s="2"/>
      <c r="XDI107" s="2"/>
      <c r="XDJ107" s="2"/>
      <c r="XDK107" s="2"/>
      <c r="XDL107" s="2"/>
      <c r="XDM107" s="2"/>
      <c r="XDN107" s="2"/>
      <c r="XDO107" s="2"/>
      <c r="XDP107" s="2"/>
      <c r="XDQ107" s="2"/>
      <c r="XDR107" s="2"/>
      <c r="XDS107" s="2"/>
      <c r="XDT107" s="2"/>
      <c r="XDU107" s="2"/>
      <c r="XDV107" s="2"/>
      <c r="XDW107" s="2"/>
      <c r="XDX107" s="2"/>
      <c r="XDY107" s="2"/>
      <c r="XDZ107" s="2"/>
      <c r="XEA107" s="2"/>
      <c r="XEB107" s="2"/>
      <c r="XEC107" s="2"/>
      <c r="XED107" s="2"/>
      <c r="XEE107" s="2"/>
      <c r="XEF107" s="2"/>
      <c r="XEG107" s="2"/>
      <c r="XEH107" s="2"/>
      <c r="XEI107" s="2"/>
      <c r="XEJ107" s="2"/>
      <c r="XEK107" s="2"/>
      <c r="XEL107" s="2"/>
      <c r="XEM107" s="2"/>
      <c r="XEN107" s="2"/>
      <c r="XEO107" s="2"/>
      <c r="XEP107" s="2"/>
      <c r="XEQ107" s="2"/>
      <c r="XER107" s="2"/>
      <c r="XES107" s="2"/>
      <c r="XET107" s="2"/>
    </row>
    <row r="108" s="1" customFormat="1" spans="2:16374">
      <c r="B108" s="2"/>
      <c r="C108" s="2"/>
      <c r="D108" s="2"/>
      <c r="E108" s="2"/>
      <c r="XCZ108" s="2"/>
      <c r="XDA108" s="2"/>
      <c r="XDB108" s="2"/>
      <c r="XDC108" s="2"/>
      <c r="XDD108" s="2"/>
      <c r="XDE108" s="2"/>
      <c r="XDF108" s="2"/>
      <c r="XDG108" s="2"/>
      <c r="XDH108" s="2"/>
      <c r="XDI108" s="2"/>
      <c r="XDJ108" s="2"/>
      <c r="XDK108" s="2"/>
      <c r="XDL108" s="2"/>
      <c r="XDM108" s="2"/>
      <c r="XDN108" s="2"/>
      <c r="XDO108" s="2"/>
      <c r="XDP108" s="2"/>
      <c r="XDQ108" s="2"/>
      <c r="XDR108" s="2"/>
      <c r="XDS108" s="2"/>
      <c r="XDT108" s="2"/>
      <c r="XDU108" s="2"/>
      <c r="XDV108" s="2"/>
      <c r="XDW108" s="2"/>
      <c r="XDX108" s="2"/>
      <c r="XDY108" s="2"/>
      <c r="XDZ108" s="2"/>
      <c r="XEA108" s="2"/>
      <c r="XEB108" s="2"/>
      <c r="XEC108" s="2"/>
      <c r="XED108" s="2"/>
      <c r="XEE108" s="2"/>
      <c r="XEF108" s="2"/>
      <c r="XEG108" s="2"/>
      <c r="XEH108" s="2"/>
      <c r="XEI108" s="2"/>
      <c r="XEJ108" s="2"/>
      <c r="XEK108" s="2"/>
      <c r="XEL108" s="2"/>
      <c r="XEM108" s="2"/>
      <c r="XEN108" s="2"/>
      <c r="XEO108" s="2"/>
      <c r="XEP108" s="2"/>
      <c r="XEQ108" s="2"/>
      <c r="XER108" s="2"/>
      <c r="XES108" s="2"/>
      <c r="XET108" s="2"/>
    </row>
    <row r="109" s="1" customFormat="1" spans="2:16374">
      <c r="B109" s="2"/>
      <c r="C109" s="2"/>
      <c r="D109" s="2"/>
      <c r="E109" s="2"/>
      <c r="XCZ109" s="2"/>
      <c r="XDA109" s="2"/>
      <c r="XDB109" s="2"/>
      <c r="XDC109" s="2"/>
      <c r="XDD109" s="2"/>
      <c r="XDE109" s="2"/>
      <c r="XDF109" s="2"/>
      <c r="XDG109" s="2"/>
      <c r="XDH109" s="2"/>
      <c r="XDI109" s="2"/>
      <c r="XDJ109" s="2"/>
      <c r="XDK109" s="2"/>
      <c r="XDL109" s="2"/>
      <c r="XDM109" s="2"/>
      <c r="XDN109" s="2"/>
      <c r="XDO109" s="2"/>
      <c r="XDP109" s="2"/>
      <c r="XDQ109" s="2"/>
      <c r="XDR109" s="2"/>
      <c r="XDS109" s="2"/>
      <c r="XDT109" s="2"/>
      <c r="XDU109" s="2"/>
      <c r="XDV109" s="2"/>
      <c r="XDW109" s="2"/>
      <c r="XDX109" s="2"/>
      <c r="XDY109" s="2"/>
      <c r="XDZ109" s="2"/>
      <c r="XEA109" s="2"/>
      <c r="XEB109" s="2"/>
      <c r="XEC109" s="2"/>
      <c r="XED109" s="2"/>
      <c r="XEE109" s="2"/>
      <c r="XEF109" s="2"/>
      <c r="XEG109" s="2"/>
      <c r="XEH109" s="2"/>
      <c r="XEI109" s="2"/>
      <c r="XEJ109" s="2"/>
      <c r="XEK109" s="2"/>
      <c r="XEL109" s="2"/>
      <c r="XEM109" s="2"/>
      <c r="XEN109" s="2"/>
      <c r="XEO109" s="2"/>
      <c r="XEP109" s="2"/>
      <c r="XEQ109" s="2"/>
      <c r="XER109" s="2"/>
      <c r="XES109" s="2"/>
      <c r="XET109" s="2"/>
    </row>
    <row r="110" s="1" customFormat="1" spans="2:16374">
      <c r="B110" s="2"/>
      <c r="C110" s="2"/>
      <c r="D110" s="2"/>
      <c r="E110" s="2"/>
      <c r="XCZ110" s="2"/>
      <c r="XDA110" s="2"/>
      <c r="XDB110" s="2"/>
      <c r="XDC110" s="2"/>
      <c r="XDD110" s="2"/>
      <c r="XDE110" s="2"/>
      <c r="XDF110" s="2"/>
      <c r="XDG110" s="2"/>
      <c r="XDH110" s="2"/>
      <c r="XDI110" s="2"/>
      <c r="XDJ110" s="2"/>
      <c r="XDK110" s="2"/>
      <c r="XDL110" s="2"/>
      <c r="XDM110" s="2"/>
      <c r="XDN110" s="2"/>
      <c r="XDO110" s="2"/>
      <c r="XDP110" s="2"/>
      <c r="XDQ110" s="2"/>
      <c r="XDR110" s="2"/>
      <c r="XDS110" s="2"/>
      <c r="XDT110" s="2"/>
      <c r="XDU110" s="2"/>
      <c r="XDV110" s="2"/>
      <c r="XDW110" s="2"/>
      <c r="XDX110" s="2"/>
      <c r="XDY110" s="2"/>
      <c r="XDZ110" s="2"/>
      <c r="XEA110" s="2"/>
      <c r="XEB110" s="2"/>
      <c r="XEC110" s="2"/>
      <c r="XED110" s="2"/>
      <c r="XEE110" s="2"/>
      <c r="XEF110" s="2"/>
      <c r="XEG110" s="2"/>
      <c r="XEH110" s="2"/>
      <c r="XEI110" s="2"/>
      <c r="XEJ110" s="2"/>
      <c r="XEK110" s="2"/>
      <c r="XEL110" s="2"/>
      <c r="XEM110" s="2"/>
      <c r="XEN110" s="2"/>
      <c r="XEO110" s="2"/>
      <c r="XEP110" s="2"/>
      <c r="XEQ110" s="2"/>
      <c r="XER110" s="2"/>
      <c r="XES110" s="2"/>
      <c r="XET110" s="2"/>
    </row>
    <row r="111" s="1" customFormat="1" spans="2:16374">
      <c r="B111" s="2"/>
      <c r="C111" s="2"/>
      <c r="D111" s="2"/>
      <c r="E111" s="2"/>
      <c r="XCZ111" s="2"/>
      <c r="XDA111" s="2"/>
      <c r="XDB111" s="2"/>
      <c r="XDC111" s="2"/>
      <c r="XDD111" s="2"/>
      <c r="XDE111" s="2"/>
      <c r="XDF111" s="2"/>
      <c r="XDG111" s="2"/>
      <c r="XDH111" s="2"/>
      <c r="XDI111" s="2"/>
      <c r="XDJ111" s="2"/>
      <c r="XDK111" s="2"/>
      <c r="XDL111" s="2"/>
      <c r="XDM111" s="2"/>
      <c r="XDN111" s="2"/>
      <c r="XDO111" s="2"/>
      <c r="XDP111" s="2"/>
      <c r="XDQ111" s="2"/>
      <c r="XDR111" s="2"/>
      <c r="XDS111" s="2"/>
      <c r="XDT111" s="2"/>
      <c r="XDU111" s="2"/>
      <c r="XDV111" s="2"/>
      <c r="XDW111" s="2"/>
      <c r="XDX111" s="2"/>
      <c r="XDY111" s="2"/>
      <c r="XDZ111" s="2"/>
      <c r="XEA111" s="2"/>
      <c r="XEB111" s="2"/>
      <c r="XEC111" s="2"/>
      <c r="XED111" s="2"/>
      <c r="XEE111" s="2"/>
      <c r="XEF111" s="2"/>
      <c r="XEG111" s="2"/>
      <c r="XEH111" s="2"/>
      <c r="XEI111" s="2"/>
      <c r="XEJ111" s="2"/>
      <c r="XEK111" s="2"/>
      <c r="XEL111" s="2"/>
      <c r="XEM111" s="2"/>
      <c r="XEN111" s="2"/>
      <c r="XEO111" s="2"/>
      <c r="XEP111" s="2"/>
      <c r="XEQ111" s="2"/>
      <c r="XER111" s="2"/>
      <c r="XES111" s="2"/>
      <c r="XET111" s="2"/>
    </row>
    <row r="112" s="1" customFormat="1" spans="2:16374">
      <c r="B112" s="2"/>
      <c r="C112" s="2"/>
      <c r="D112" s="2"/>
      <c r="E112" s="2"/>
      <c r="XCZ112" s="2"/>
      <c r="XDA112" s="2"/>
      <c r="XDB112" s="2"/>
      <c r="XDC112" s="2"/>
      <c r="XDD112" s="2"/>
      <c r="XDE112" s="2"/>
      <c r="XDF112" s="2"/>
      <c r="XDG112" s="2"/>
      <c r="XDH112" s="2"/>
      <c r="XDI112" s="2"/>
      <c r="XDJ112" s="2"/>
      <c r="XDK112" s="2"/>
      <c r="XDL112" s="2"/>
      <c r="XDM112" s="2"/>
      <c r="XDN112" s="2"/>
      <c r="XDO112" s="2"/>
      <c r="XDP112" s="2"/>
      <c r="XDQ112" s="2"/>
      <c r="XDR112" s="2"/>
      <c r="XDS112" s="2"/>
      <c r="XDT112" s="2"/>
      <c r="XDU112" s="2"/>
      <c r="XDV112" s="2"/>
      <c r="XDW112" s="2"/>
      <c r="XDX112" s="2"/>
      <c r="XDY112" s="2"/>
      <c r="XDZ112" s="2"/>
      <c r="XEA112" s="2"/>
      <c r="XEB112" s="2"/>
      <c r="XEC112" s="2"/>
      <c r="XED112" s="2"/>
      <c r="XEE112" s="2"/>
      <c r="XEF112" s="2"/>
      <c r="XEG112" s="2"/>
      <c r="XEH112" s="2"/>
      <c r="XEI112" s="2"/>
      <c r="XEJ112" s="2"/>
      <c r="XEK112" s="2"/>
      <c r="XEL112" s="2"/>
      <c r="XEM112" s="2"/>
      <c r="XEN112" s="2"/>
      <c r="XEO112" s="2"/>
      <c r="XEP112" s="2"/>
      <c r="XEQ112" s="2"/>
      <c r="XER112" s="2"/>
      <c r="XES112" s="2"/>
      <c r="XET112" s="2"/>
    </row>
    <row r="113" s="1" customFormat="1" spans="2:16374">
      <c r="B113" s="2"/>
      <c r="C113" s="2"/>
      <c r="D113" s="2"/>
      <c r="E113" s="2"/>
      <c r="XCZ113" s="2"/>
      <c r="XDA113" s="2"/>
      <c r="XDB113" s="2"/>
      <c r="XDC113" s="2"/>
      <c r="XDD113" s="2"/>
      <c r="XDE113" s="2"/>
      <c r="XDF113" s="2"/>
      <c r="XDG113" s="2"/>
      <c r="XDH113" s="2"/>
      <c r="XDI113" s="2"/>
      <c r="XDJ113" s="2"/>
      <c r="XDK113" s="2"/>
      <c r="XDL113" s="2"/>
      <c r="XDM113" s="2"/>
      <c r="XDN113" s="2"/>
      <c r="XDO113" s="2"/>
      <c r="XDP113" s="2"/>
      <c r="XDQ113" s="2"/>
      <c r="XDR113" s="2"/>
      <c r="XDS113" s="2"/>
      <c r="XDT113" s="2"/>
      <c r="XDU113" s="2"/>
      <c r="XDV113" s="2"/>
      <c r="XDW113" s="2"/>
      <c r="XDX113" s="2"/>
      <c r="XDY113" s="2"/>
      <c r="XDZ113" s="2"/>
      <c r="XEA113" s="2"/>
      <c r="XEB113" s="2"/>
      <c r="XEC113" s="2"/>
      <c r="XED113" s="2"/>
      <c r="XEE113" s="2"/>
      <c r="XEF113" s="2"/>
      <c r="XEG113" s="2"/>
      <c r="XEH113" s="2"/>
      <c r="XEI113" s="2"/>
      <c r="XEJ113" s="2"/>
      <c r="XEK113" s="2"/>
      <c r="XEL113" s="2"/>
      <c r="XEM113" s="2"/>
      <c r="XEN113" s="2"/>
      <c r="XEO113" s="2"/>
      <c r="XEP113" s="2"/>
      <c r="XEQ113" s="2"/>
      <c r="XER113" s="2"/>
      <c r="XES113" s="2"/>
      <c r="XET113" s="2"/>
    </row>
    <row r="114" s="1" customFormat="1" spans="2:16374">
      <c r="B114" s="2"/>
      <c r="C114" s="2"/>
      <c r="D114" s="2"/>
      <c r="E114" s="2"/>
      <c r="XCZ114" s="2"/>
      <c r="XDA114" s="2"/>
      <c r="XDB114" s="2"/>
      <c r="XDC114" s="2"/>
      <c r="XDD114" s="2"/>
      <c r="XDE114" s="2"/>
      <c r="XDF114" s="2"/>
      <c r="XDG114" s="2"/>
      <c r="XDH114" s="2"/>
      <c r="XDI114" s="2"/>
      <c r="XDJ114" s="2"/>
      <c r="XDK114" s="2"/>
      <c r="XDL114" s="2"/>
      <c r="XDM114" s="2"/>
      <c r="XDN114" s="2"/>
      <c r="XDO114" s="2"/>
      <c r="XDP114" s="2"/>
      <c r="XDQ114" s="2"/>
      <c r="XDR114" s="2"/>
      <c r="XDS114" s="2"/>
      <c r="XDT114" s="2"/>
      <c r="XDU114" s="2"/>
      <c r="XDV114" s="2"/>
      <c r="XDW114" s="2"/>
      <c r="XDX114" s="2"/>
      <c r="XDY114" s="2"/>
      <c r="XDZ114" s="2"/>
      <c r="XEA114" s="2"/>
      <c r="XEB114" s="2"/>
      <c r="XEC114" s="2"/>
      <c r="XED114" s="2"/>
      <c r="XEE114" s="2"/>
      <c r="XEF114" s="2"/>
      <c r="XEG114" s="2"/>
      <c r="XEH114" s="2"/>
      <c r="XEI114" s="2"/>
      <c r="XEJ114" s="2"/>
      <c r="XEK114" s="2"/>
      <c r="XEL114" s="2"/>
      <c r="XEM114" s="2"/>
      <c r="XEN114" s="2"/>
      <c r="XEO114" s="2"/>
      <c r="XEP114" s="2"/>
      <c r="XEQ114" s="2"/>
      <c r="XER114" s="2"/>
      <c r="XES114" s="2"/>
      <c r="XET114" s="2"/>
    </row>
    <row r="115" s="1" customFormat="1" spans="2:16374">
      <c r="B115" s="2"/>
      <c r="C115" s="2"/>
      <c r="D115" s="2"/>
      <c r="E115" s="2"/>
      <c r="XCZ115" s="2"/>
      <c r="XDA115" s="2"/>
      <c r="XDB115" s="2"/>
      <c r="XDC115" s="2"/>
      <c r="XDD115" s="2"/>
      <c r="XDE115" s="2"/>
      <c r="XDF115" s="2"/>
      <c r="XDG115" s="2"/>
      <c r="XDH115" s="2"/>
      <c r="XDI115" s="2"/>
      <c r="XDJ115" s="2"/>
      <c r="XDK115" s="2"/>
      <c r="XDL115" s="2"/>
      <c r="XDM115" s="2"/>
      <c r="XDN115" s="2"/>
      <c r="XDO115" s="2"/>
      <c r="XDP115" s="2"/>
      <c r="XDQ115" s="2"/>
      <c r="XDR115" s="2"/>
      <c r="XDS115" s="2"/>
      <c r="XDT115" s="2"/>
      <c r="XDU115" s="2"/>
      <c r="XDV115" s="2"/>
      <c r="XDW115" s="2"/>
      <c r="XDX115" s="2"/>
      <c r="XDY115" s="2"/>
      <c r="XDZ115" s="2"/>
      <c r="XEA115" s="2"/>
      <c r="XEB115" s="2"/>
      <c r="XEC115" s="2"/>
      <c r="XED115" s="2"/>
      <c r="XEE115" s="2"/>
      <c r="XEF115" s="2"/>
      <c r="XEG115" s="2"/>
      <c r="XEH115" s="2"/>
      <c r="XEI115" s="2"/>
      <c r="XEJ115" s="2"/>
      <c r="XEK115" s="2"/>
      <c r="XEL115" s="2"/>
      <c r="XEM115" s="2"/>
      <c r="XEN115" s="2"/>
      <c r="XEO115" s="2"/>
      <c r="XEP115" s="2"/>
      <c r="XEQ115" s="2"/>
      <c r="XER115" s="2"/>
      <c r="XES115" s="2"/>
      <c r="XET115" s="2"/>
    </row>
    <row r="116" s="1" customFormat="1" spans="2:16374">
      <c r="B116" s="2"/>
      <c r="C116" s="2"/>
      <c r="D116" s="2"/>
      <c r="E116" s="2"/>
      <c r="XCZ116" s="2"/>
      <c r="XDA116" s="2"/>
      <c r="XDB116" s="2"/>
      <c r="XDC116" s="2"/>
      <c r="XDD116" s="2"/>
      <c r="XDE116" s="2"/>
      <c r="XDF116" s="2"/>
      <c r="XDG116" s="2"/>
      <c r="XDH116" s="2"/>
      <c r="XDI116" s="2"/>
      <c r="XDJ116" s="2"/>
      <c r="XDK116" s="2"/>
      <c r="XDL116" s="2"/>
      <c r="XDM116" s="2"/>
      <c r="XDN116" s="2"/>
      <c r="XDO116" s="2"/>
      <c r="XDP116" s="2"/>
      <c r="XDQ116" s="2"/>
      <c r="XDR116" s="2"/>
      <c r="XDS116" s="2"/>
      <c r="XDT116" s="2"/>
      <c r="XDU116" s="2"/>
      <c r="XDV116" s="2"/>
      <c r="XDW116" s="2"/>
      <c r="XDX116" s="2"/>
      <c r="XDY116" s="2"/>
      <c r="XDZ116" s="2"/>
      <c r="XEA116" s="2"/>
      <c r="XEB116" s="2"/>
      <c r="XEC116" s="2"/>
      <c r="XED116" s="2"/>
      <c r="XEE116" s="2"/>
      <c r="XEF116" s="2"/>
      <c r="XEG116" s="2"/>
      <c r="XEH116" s="2"/>
      <c r="XEI116" s="2"/>
      <c r="XEJ116" s="2"/>
      <c r="XEK116" s="2"/>
      <c r="XEL116" s="2"/>
      <c r="XEM116" s="2"/>
      <c r="XEN116" s="2"/>
      <c r="XEO116" s="2"/>
      <c r="XEP116" s="2"/>
      <c r="XEQ116" s="2"/>
      <c r="XER116" s="2"/>
      <c r="XES116" s="2"/>
      <c r="XET116" s="2"/>
    </row>
    <row r="117" s="1" customFormat="1" spans="2:16374">
      <c r="B117" s="2"/>
      <c r="C117" s="2"/>
      <c r="D117" s="2"/>
      <c r="E117" s="2"/>
      <c r="XCZ117" s="2"/>
      <c r="XDA117" s="2"/>
      <c r="XDB117" s="2"/>
      <c r="XDC117" s="2"/>
      <c r="XDD117" s="2"/>
      <c r="XDE117" s="2"/>
      <c r="XDF117" s="2"/>
      <c r="XDG117" s="2"/>
      <c r="XDH117" s="2"/>
      <c r="XDI117" s="2"/>
      <c r="XDJ117" s="2"/>
      <c r="XDK117" s="2"/>
      <c r="XDL117" s="2"/>
      <c r="XDM117" s="2"/>
      <c r="XDN117" s="2"/>
      <c r="XDO117" s="2"/>
      <c r="XDP117" s="2"/>
      <c r="XDQ117" s="2"/>
      <c r="XDR117" s="2"/>
      <c r="XDS117" s="2"/>
      <c r="XDT117" s="2"/>
      <c r="XDU117" s="2"/>
      <c r="XDV117" s="2"/>
      <c r="XDW117" s="2"/>
      <c r="XDX117" s="2"/>
      <c r="XDY117" s="2"/>
      <c r="XDZ117" s="2"/>
      <c r="XEA117" s="2"/>
      <c r="XEB117" s="2"/>
      <c r="XEC117" s="2"/>
      <c r="XED117" s="2"/>
      <c r="XEE117" s="2"/>
      <c r="XEF117" s="2"/>
      <c r="XEG117" s="2"/>
      <c r="XEH117" s="2"/>
      <c r="XEI117" s="2"/>
      <c r="XEJ117" s="2"/>
      <c r="XEK117" s="2"/>
      <c r="XEL117" s="2"/>
      <c r="XEM117" s="2"/>
      <c r="XEN117" s="2"/>
      <c r="XEO117" s="2"/>
      <c r="XEP117" s="2"/>
      <c r="XEQ117" s="2"/>
      <c r="XER117" s="2"/>
      <c r="XES117" s="2"/>
      <c r="XET117" s="2"/>
    </row>
    <row r="118" s="1" customFormat="1" spans="2:16374">
      <c r="B118" s="2"/>
      <c r="C118" s="2"/>
      <c r="D118" s="2"/>
      <c r="E118" s="2"/>
      <c r="XCZ118" s="2"/>
      <c r="XDA118" s="2"/>
      <c r="XDB118" s="2"/>
      <c r="XDC118" s="2"/>
      <c r="XDD118" s="2"/>
      <c r="XDE118" s="2"/>
      <c r="XDF118" s="2"/>
      <c r="XDG118" s="2"/>
      <c r="XDH118" s="2"/>
      <c r="XDI118" s="2"/>
      <c r="XDJ118" s="2"/>
      <c r="XDK118" s="2"/>
      <c r="XDL118" s="2"/>
      <c r="XDM118" s="2"/>
      <c r="XDN118" s="2"/>
      <c r="XDO118" s="2"/>
      <c r="XDP118" s="2"/>
      <c r="XDQ118" s="2"/>
      <c r="XDR118" s="2"/>
      <c r="XDS118" s="2"/>
      <c r="XDT118" s="2"/>
      <c r="XDU118" s="2"/>
      <c r="XDV118" s="2"/>
      <c r="XDW118" s="2"/>
      <c r="XDX118" s="2"/>
      <c r="XDY118" s="2"/>
      <c r="XDZ118" s="2"/>
      <c r="XEA118" s="2"/>
      <c r="XEB118" s="2"/>
      <c r="XEC118" s="2"/>
      <c r="XED118" s="2"/>
      <c r="XEE118" s="2"/>
      <c r="XEF118" s="2"/>
      <c r="XEG118" s="2"/>
      <c r="XEH118" s="2"/>
      <c r="XEI118" s="2"/>
      <c r="XEJ118" s="2"/>
      <c r="XEK118" s="2"/>
      <c r="XEL118" s="2"/>
      <c r="XEM118" s="2"/>
      <c r="XEN118" s="2"/>
      <c r="XEO118" s="2"/>
      <c r="XEP118" s="2"/>
      <c r="XEQ118" s="2"/>
      <c r="XER118" s="2"/>
      <c r="XES118" s="2"/>
      <c r="XET118" s="2"/>
    </row>
    <row r="119" s="1" customFormat="1" spans="2:16374">
      <c r="B119" s="2"/>
      <c r="C119" s="2"/>
      <c r="D119" s="2"/>
      <c r="E119" s="2"/>
      <c r="XCZ119" s="2"/>
      <c r="XDA119" s="2"/>
      <c r="XDB119" s="2"/>
      <c r="XDC119" s="2"/>
      <c r="XDD119" s="2"/>
      <c r="XDE119" s="2"/>
      <c r="XDF119" s="2"/>
      <c r="XDG119" s="2"/>
      <c r="XDH119" s="2"/>
      <c r="XDI119" s="2"/>
      <c r="XDJ119" s="2"/>
      <c r="XDK119" s="2"/>
      <c r="XDL119" s="2"/>
      <c r="XDM119" s="2"/>
      <c r="XDN119" s="2"/>
      <c r="XDO119" s="2"/>
      <c r="XDP119" s="2"/>
      <c r="XDQ119" s="2"/>
      <c r="XDR119" s="2"/>
      <c r="XDS119" s="2"/>
      <c r="XDT119" s="2"/>
      <c r="XDU119" s="2"/>
      <c r="XDV119" s="2"/>
      <c r="XDW119" s="2"/>
      <c r="XDX119" s="2"/>
      <c r="XDY119" s="2"/>
      <c r="XDZ119" s="2"/>
      <c r="XEA119" s="2"/>
      <c r="XEB119" s="2"/>
      <c r="XEC119" s="2"/>
      <c r="XED119" s="2"/>
      <c r="XEE119" s="2"/>
      <c r="XEF119" s="2"/>
      <c r="XEG119" s="2"/>
      <c r="XEH119" s="2"/>
      <c r="XEI119" s="2"/>
      <c r="XEJ119" s="2"/>
      <c r="XEK119" s="2"/>
      <c r="XEL119" s="2"/>
      <c r="XEM119" s="2"/>
      <c r="XEN119" s="2"/>
      <c r="XEO119" s="2"/>
      <c r="XEP119" s="2"/>
      <c r="XEQ119" s="2"/>
      <c r="XER119" s="2"/>
      <c r="XES119" s="2"/>
      <c r="XET119" s="2"/>
    </row>
    <row r="120" s="1" customFormat="1" spans="2:16374">
      <c r="B120" s="2"/>
      <c r="C120" s="2"/>
      <c r="D120" s="2"/>
      <c r="E120" s="2"/>
      <c r="XCZ120" s="2"/>
      <c r="XDA120" s="2"/>
      <c r="XDB120" s="2"/>
      <c r="XDC120" s="2"/>
      <c r="XDD120" s="2"/>
      <c r="XDE120" s="2"/>
      <c r="XDF120" s="2"/>
      <c r="XDG120" s="2"/>
      <c r="XDH120" s="2"/>
      <c r="XDI120" s="2"/>
      <c r="XDJ120" s="2"/>
      <c r="XDK120" s="2"/>
      <c r="XDL120" s="2"/>
      <c r="XDM120" s="2"/>
      <c r="XDN120" s="2"/>
      <c r="XDO120" s="2"/>
      <c r="XDP120" s="2"/>
      <c r="XDQ120" s="2"/>
      <c r="XDR120" s="2"/>
      <c r="XDS120" s="2"/>
      <c r="XDT120" s="2"/>
      <c r="XDU120" s="2"/>
      <c r="XDV120" s="2"/>
      <c r="XDW120" s="2"/>
      <c r="XDX120" s="2"/>
      <c r="XDY120" s="2"/>
      <c r="XDZ120" s="2"/>
      <c r="XEA120" s="2"/>
      <c r="XEB120" s="2"/>
      <c r="XEC120" s="2"/>
      <c r="XED120" s="2"/>
      <c r="XEE120" s="2"/>
      <c r="XEF120" s="2"/>
      <c r="XEG120" s="2"/>
      <c r="XEH120" s="2"/>
      <c r="XEI120" s="2"/>
      <c r="XEJ120" s="2"/>
      <c r="XEK120" s="2"/>
      <c r="XEL120" s="2"/>
      <c r="XEM120" s="2"/>
      <c r="XEN120" s="2"/>
      <c r="XEO120" s="2"/>
      <c r="XEP120" s="2"/>
      <c r="XEQ120" s="2"/>
      <c r="XER120" s="2"/>
      <c r="XES120" s="2"/>
      <c r="XET120" s="2"/>
    </row>
    <row r="121" s="1" customFormat="1" spans="2:16374">
      <c r="B121" s="2"/>
      <c r="C121" s="2"/>
      <c r="D121" s="2"/>
      <c r="E121" s="2"/>
      <c r="XCZ121" s="2"/>
      <c r="XDA121" s="2"/>
      <c r="XDB121" s="2"/>
      <c r="XDC121" s="2"/>
      <c r="XDD121" s="2"/>
      <c r="XDE121" s="2"/>
      <c r="XDF121" s="2"/>
      <c r="XDG121" s="2"/>
      <c r="XDH121" s="2"/>
      <c r="XDI121" s="2"/>
      <c r="XDJ121" s="2"/>
      <c r="XDK121" s="2"/>
      <c r="XDL121" s="2"/>
      <c r="XDM121" s="2"/>
      <c r="XDN121" s="2"/>
      <c r="XDO121" s="2"/>
      <c r="XDP121" s="2"/>
      <c r="XDQ121" s="2"/>
      <c r="XDR121" s="2"/>
      <c r="XDS121" s="2"/>
      <c r="XDT121" s="2"/>
      <c r="XDU121" s="2"/>
      <c r="XDV121" s="2"/>
      <c r="XDW121" s="2"/>
      <c r="XDX121" s="2"/>
      <c r="XDY121" s="2"/>
      <c r="XDZ121" s="2"/>
      <c r="XEA121" s="2"/>
      <c r="XEB121" s="2"/>
      <c r="XEC121" s="2"/>
      <c r="XED121" s="2"/>
      <c r="XEE121" s="2"/>
      <c r="XEF121" s="2"/>
      <c r="XEG121" s="2"/>
      <c r="XEH121" s="2"/>
      <c r="XEI121" s="2"/>
      <c r="XEJ121" s="2"/>
      <c r="XEK121" s="2"/>
      <c r="XEL121" s="2"/>
      <c r="XEM121" s="2"/>
      <c r="XEN121" s="2"/>
      <c r="XEO121" s="2"/>
      <c r="XEP121" s="2"/>
      <c r="XEQ121" s="2"/>
      <c r="XER121" s="2"/>
      <c r="XES121" s="2"/>
      <c r="XET121" s="2"/>
    </row>
    <row r="122" s="1" customFormat="1" spans="2:16374">
      <c r="B122" s="2"/>
      <c r="C122" s="2"/>
      <c r="D122" s="2"/>
      <c r="E122" s="2"/>
      <c r="XCZ122" s="2"/>
      <c r="XDA122" s="2"/>
      <c r="XDB122" s="2"/>
      <c r="XDC122" s="2"/>
      <c r="XDD122" s="2"/>
      <c r="XDE122" s="2"/>
      <c r="XDF122" s="2"/>
      <c r="XDG122" s="2"/>
      <c r="XDH122" s="2"/>
      <c r="XDI122" s="2"/>
      <c r="XDJ122" s="2"/>
      <c r="XDK122" s="2"/>
      <c r="XDL122" s="2"/>
      <c r="XDM122" s="2"/>
      <c r="XDN122" s="2"/>
      <c r="XDO122" s="2"/>
      <c r="XDP122" s="2"/>
      <c r="XDQ122" s="2"/>
      <c r="XDR122" s="2"/>
      <c r="XDS122" s="2"/>
      <c r="XDT122" s="2"/>
      <c r="XDU122" s="2"/>
      <c r="XDV122" s="2"/>
      <c r="XDW122" s="2"/>
      <c r="XDX122" s="2"/>
      <c r="XDY122" s="2"/>
      <c r="XDZ122" s="2"/>
      <c r="XEA122" s="2"/>
      <c r="XEB122" s="2"/>
      <c r="XEC122" s="2"/>
      <c r="XED122" s="2"/>
      <c r="XEE122" s="2"/>
      <c r="XEF122" s="2"/>
      <c r="XEG122" s="2"/>
      <c r="XEH122" s="2"/>
      <c r="XEI122" s="2"/>
      <c r="XEJ122" s="2"/>
      <c r="XEK122" s="2"/>
      <c r="XEL122" s="2"/>
      <c r="XEM122" s="2"/>
      <c r="XEN122" s="2"/>
      <c r="XEO122" s="2"/>
      <c r="XEP122" s="2"/>
      <c r="XEQ122" s="2"/>
      <c r="XER122" s="2"/>
      <c r="XES122" s="2"/>
      <c r="XET122" s="2"/>
    </row>
    <row r="123" s="1" customFormat="1" spans="2:16374">
      <c r="B123" s="2"/>
      <c r="C123" s="2"/>
      <c r="D123" s="2"/>
      <c r="E123" s="2"/>
      <c r="XCZ123" s="2"/>
      <c r="XDA123" s="2"/>
      <c r="XDB123" s="2"/>
      <c r="XDC123" s="2"/>
      <c r="XDD123" s="2"/>
      <c r="XDE123" s="2"/>
      <c r="XDF123" s="2"/>
      <c r="XDG123" s="2"/>
      <c r="XDH123" s="2"/>
      <c r="XDI123" s="2"/>
      <c r="XDJ123" s="2"/>
      <c r="XDK123" s="2"/>
      <c r="XDL123" s="2"/>
      <c r="XDM123" s="2"/>
      <c r="XDN123" s="2"/>
      <c r="XDO123" s="2"/>
      <c r="XDP123" s="2"/>
      <c r="XDQ123" s="2"/>
      <c r="XDR123" s="2"/>
      <c r="XDS123" s="2"/>
      <c r="XDT123" s="2"/>
      <c r="XDU123" s="2"/>
      <c r="XDV123" s="2"/>
      <c r="XDW123" s="2"/>
      <c r="XDX123" s="2"/>
      <c r="XDY123" s="2"/>
      <c r="XDZ123" s="2"/>
      <c r="XEA123" s="2"/>
      <c r="XEB123" s="2"/>
      <c r="XEC123" s="2"/>
      <c r="XED123" s="2"/>
      <c r="XEE123" s="2"/>
      <c r="XEF123" s="2"/>
      <c r="XEG123" s="2"/>
      <c r="XEH123" s="2"/>
      <c r="XEI123" s="2"/>
      <c r="XEJ123" s="2"/>
      <c r="XEK123" s="2"/>
      <c r="XEL123" s="2"/>
      <c r="XEM123" s="2"/>
      <c r="XEN123" s="2"/>
      <c r="XEO123" s="2"/>
      <c r="XEP123" s="2"/>
      <c r="XEQ123" s="2"/>
      <c r="XER123" s="2"/>
      <c r="XES123" s="2"/>
      <c r="XET123" s="2"/>
    </row>
    <row r="124" s="1" customFormat="1" spans="2:16374">
      <c r="B124" s="2"/>
      <c r="C124" s="2"/>
      <c r="D124" s="2"/>
      <c r="E124" s="2"/>
      <c r="XCZ124" s="2"/>
      <c r="XDA124" s="2"/>
      <c r="XDB124" s="2"/>
      <c r="XDC124" s="2"/>
      <c r="XDD124" s="2"/>
      <c r="XDE124" s="2"/>
      <c r="XDF124" s="2"/>
      <c r="XDG124" s="2"/>
      <c r="XDH124" s="2"/>
      <c r="XDI124" s="2"/>
      <c r="XDJ124" s="2"/>
      <c r="XDK124" s="2"/>
      <c r="XDL124" s="2"/>
      <c r="XDM124" s="2"/>
      <c r="XDN124" s="2"/>
      <c r="XDO124" s="2"/>
      <c r="XDP124" s="2"/>
      <c r="XDQ124" s="2"/>
      <c r="XDR124" s="2"/>
      <c r="XDS124" s="2"/>
      <c r="XDT124" s="2"/>
      <c r="XDU124" s="2"/>
      <c r="XDV124" s="2"/>
      <c r="XDW124" s="2"/>
      <c r="XDX124" s="2"/>
      <c r="XDY124" s="2"/>
      <c r="XDZ124" s="2"/>
      <c r="XEA124" s="2"/>
      <c r="XEB124" s="2"/>
      <c r="XEC124" s="2"/>
      <c r="XED124" s="2"/>
      <c r="XEE124" s="2"/>
      <c r="XEF124" s="2"/>
      <c r="XEG124" s="2"/>
      <c r="XEH124" s="2"/>
      <c r="XEI124" s="2"/>
      <c r="XEJ124" s="2"/>
      <c r="XEK124" s="2"/>
      <c r="XEL124" s="2"/>
      <c r="XEM124" s="2"/>
      <c r="XEN124" s="2"/>
      <c r="XEO124" s="2"/>
      <c r="XEP124" s="2"/>
      <c r="XEQ124" s="2"/>
      <c r="XER124" s="2"/>
      <c r="XES124" s="2"/>
      <c r="XET124" s="2"/>
    </row>
    <row r="125" s="1" customFormat="1" spans="2:16374">
      <c r="B125" s="2"/>
      <c r="C125" s="2"/>
      <c r="D125" s="2"/>
      <c r="E125" s="2"/>
      <c r="XCZ125" s="2"/>
      <c r="XDA125" s="2"/>
      <c r="XDB125" s="2"/>
      <c r="XDC125" s="2"/>
      <c r="XDD125" s="2"/>
      <c r="XDE125" s="2"/>
      <c r="XDF125" s="2"/>
      <c r="XDG125" s="2"/>
      <c r="XDH125" s="2"/>
      <c r="XDI125" s="2"/>
      <c r="XDJ125" s="2"/>
      <c r="XDK125" s="2"/>
      <c r="XDL125" s="2"/>
      <c r="XDM125" s="2"/>
      <c r="XDN125" s="2"/>
      <c r="XDO125" s="2"/>
      <c r="XDP125" s="2"/>
      <c r="XDQ125" s="2"/>
      <c r="XDR125" s="2"/>
      <c r="XDS125" s="2"/>
      <c r="XDT125" s="2"/>
      <c r="XDU125" s="2"/>
      <c r="XDV125" s="2"/>
      <c r="XDW125" s="2"/>
      <c r="XDX125" s="2"/>
      <c r="XDY125" s="2"/>
      <c r="XDZ125" s="2"/>
      <c r="XEA125" s="2"/>
      <c r="XEB125" s="2"/>
      <c r="XEC125" s="2"/>
      <c r="XED125" s="2"/>
      <c r="XEE125" s="2"/>
      <c r="XEF125" s="2"/>
      <c r="XEG125" s="2"/>
      <c r="XEH125" s="2"/>
      <c r="XEI125" s="2"/>
      <c r="XEJ125" s="2"/>
      <c r="XEK125" s="2"/>
      <c r="XEL125" s="2"/>
      <c r="XEM125" s="2"/>
      <c r="XEN125" s="2"/>
      <c r="XEO125" s="2"/>
      <c r="XEP125" s="2"/>
      <c r="XEQ125" s="2"/>
      <c r="XER125" s="2"/>
      <c r="XES125" s="2"/>
      <c r="XET125" s="2"/>
    </row>
    <row r="126" s="1" customFormat="1" spans="2:16374">
      <c r="B126" s="2"/>
      <c r="C126" s="2"/>
      <c r="D126" s="2"/>
      <c r="E126" s="2"/>
      <c r="XCZ126" s="2"/>
      <c r="XDA126" s="2"/>
      <c r="XDB126" s="2"/>
      <c r="XDC126" s="2"/>
      <c r="XDD126" s="2"/>
      <c r="XDE126" s="2"/>
      <c r="XDF126" s="2"/>
      <c r="XDG126" s="2"/>
      <c r="XDH126" s="2"/>
      <c r="XDI126" s="2"/>
      <c r="XDJ126" s="2"/>
      <c r="XDK126" s="2"/>
      <c r="XDL126" s="2"/>
      <c r="XDM126" s="2"/>
      <c r="XDN126" s="2"/>
      <c r="XDO126" s="2"/>
      <c r="XDP126" s="2"/>
      <c r="XDQ126" s="2"/>
      <c r="XDR126" s="2"/>
      <c r="XDS126" s="2"/>
      <c r="XDT126" s="2"/>
      <c r="XDU126" s="2"/>
      <c r="XDV126" s="2"/>
      <c r="XDW126" s="2"/>
      <c r="XDX126" s="2"/>
      <c r="XDY126" s="2"/>
      <c r="XDZ126" s="2"/>
      <c r="XEA126" s="2"/>
      <c r="XEB126" s="2"/>
      <c r="XEC126" s="2"/>
      <c r="XED126" s="2"/>
      <c r="XEE126" s="2"/>
      <c r="XEF126" s="2"/>
      <c r="XEG126" s="2"/>
      <c r="XEH126" s="2"/>
      <c r="XEI126" s="2"/>
      <c r="XEJ126" s="2"/>
      <c r="XEK126" s="2"/>
      <c r="XEL126" s="2"/>
      <c r="XEM126" s="2"/>
      <c r="XEN126" s="2"/>
      <c r="XEO126" s="2"/>
      <c r="XEP126" s="2"/>
      <c r="XEQ126" s="2"/>
      <c r="XER126" s="2"/>
      <c r="XES126" s="2"/>
      <c r="XET126" s="2"/>
    </row>
    <row r="127" s="1" customFormat="1" spans="2:16374">
      <c r="B127" s="2"/>
      <c r="C127" s="2"/>
      <c r="D127" s="2"/>
      <c r="E127" s="2"/>
      <c r="XCZ127" s="2"/>
      <c r="XDA127" s="2"/>
      <c r="XDB127" s="2"/>
      <c r="XDC127" s="2"/>
      <c r="XDD127" s="2"/>
      <c r="XDE127" s="2"/>
      <c r="XDF127" s="2"/>
      <c r="XDG127" s="2"/>
      <c r="XDH127" s="2"/>
      <c r="XDI127" s="2"/>
      <c r="XDJ127" s="2"/>
      <c r="XDK127" s="2"/>
      <c r="XDL127" s="2"/>
      <c r="XDM127" s="2"/>
      <c r="XDN127" s="2"/>
      <c r="XDO127" s="2"/>
      <c r="XDP127" s="2"/>
      <c r="XDQ127" s="2"/>
      <c r="XDR127" s="2"/>
      <c r="XDS127" s="2"/>
      <c r="XDT127" s="2"/>
      <c r="XDU127" s="2"/>
      <c r="XDV127" s="2"/>
      <c r="XDW127" s="2"/>
      <c r="XDX127" s="2"/>
      <c r="XDY127" s="2"/>
      <c r="XDZ127" s="2"/>
      <c r="XEA127" s="2"/>
      <c r="XEB127" s="2"/>
      <c r="XEC127" s="2"/>
      <c r="XED127" s="2"/>
      <c r="XEE127" s="2"/>
      <c r="XEF127" s="2"/>
      <c r="XEG127" s="2"/>
      <c r="XEH127" s="2"/>
      <c r="XEI127" s="2"/>
      <c r="XEJ127" s="2"/>
      <c r="XEK127" s="2"/>
      <c r="XEL127" s="2"/>
      <c r="XEM127" s="2"/>
      <c r="XEN127" s="2"/>
      <c r="XEO127" s="2"/>
      <c r="XEP127" s="2"/>
      <c r="XEQ127" s="2"/>
      <c r="XER127" s="2"/>
      <c r="XES127" s="2"/>
      <c r="XET127" s="2"/>
    </row>
    <row r="128" s="1" customFormat="1" spans="2:16374">
      <c r="B128" s="2"/>
      <c r="C128" s="2"/>
      <c r="D128" s="2"/>
      <c r="E128" s="2"/>
      <c r="XCZ128" s="2"/>
      <c r="XDA128" s="2"/>
      <c r="XDB128" s="2"/>
      <c r="XDC128" s="2"/>
      <c r="XDD128" s="2"/>
      <c r="XDE128" s="2"/>
      <c r="XDF128" s="2"/>
      <c r="XDG128" s="2"/>
      <c r="XDH128" s="2"/>
      <c r="XDI128" s="2"/>
      <c r="XDJ128" s="2"/>
      <c r="XDK128" s="2"/>
      <c r="XDL128" s="2"/>
      <c r="XDM128" s="2"/>
      <c r="XDN128" s="2"/>
      <c r="XDO128" s="2"/>
      <c r="XDP128" s="2"/>
      <c r="XDQ128" s="2"/>
      <c r="XDR128" s="2"/>
      <c r="XDS128" s="2"/>
      <c r="XDT128" s="2"/>
      <c r="XDU128" s="2"/>
      <c r="XDV128" s="2"/>
      <c r="XDW128" s="2"/>
      <c r="XDX128" s="2"/>
      <c r="XDY128" s="2"/>
      <c r="XDZ128" s="2"/>
      <c r="XEA128" s="2"/>
      <c r="XEB128" s="2"/>
      <c r="XEC128" s="2"/>
      <c r="XED128" s="2"/>
      <c r="XEE128" s="2"/>
      <c r="XEF128" s="2"/>
      <c r="XEG128" s="2"/>
      <c r="XEH128" s="2"/>
      <c r="XEI128" s="2"/>
      <c r="XEJ128" s="2"/>
      <c r="XEK128" s="2"/>
      <c r="XEL128" s="2"/>
      <c r="XEM128" s="2"/>
      <c r="XEN128" s="2"/>
      <c r="XEO128" s="2"/>
      <c r="XEP128" s="2"/>
      <c r="XEQ128" s="2"/>
      <c r="XER128" s="2"/>
      <c r="XES128" s="2"/>
      <c r="XET128" s="2"/>
    </row>
    <row r="129" s="1" customFormat="1" spans="2:16374">
      <c r="B129" s="2"/>
      <c r="C129" s="2"/>
      <c r="D129" s="2"/>
      <c r="E129" s="2"/>
      <c r="XCZ129" s="2"/>
      <c r="XDA129" s="2"/>
      <c r="XDB129" s="2"/>
      <c r="XDC129" s="2"/>
      <c r="XDD129" s="2"/>
      <c r="XDE129" s="2"/>
      <c r="XDF129" s="2"/>
      <c r="XDG129" s="2"/>
      <c r="XDH129" s="2"/>
      <c r="XDI129" s="2"/>
      <c r="XDJ129" s="2"/>
      <c r="XDK129" s="2"/>
      <c r="XDL129" s="2"/>
      <c r="XDM129" s="2"/>
      <c r="XDN129" s="2"/>
      <c r="XDO129" s="2"/>
      <c r="XDP129" s="2"/>
      <c r="XDQ129" s="2"/>
      <c r="XDR129" s="2"/>
      <c r="XDS129" s="2"/>
      <c r="XDT129" s="2"/>
      <c r="XDU129" s="2"/>
      <c r="XDV129" s="2"/>
      <c r="XDW129" s="2"/>
      <c r="XDX129" s="2"/>
      <c r="XDY129" s="2"/>
      <c r="XDZ129" s="2"/>
      <c r="XEA129" s="2"/>
      <c r="XEB129" s="2"/>
      <c r="XEC129" s="2"/>
      <c r="XED129" s="2"/>
      <c r="XEE129" s="2"/>
      <c r="XEF129" s="2"/>
      <c r="XEG129" s="2"/>
      <c r="XEH129" s="2"/>
      <c r="XEI129" s="2"/>
      <c r="XEJ129" s="2"/>
      <c r="XEK129" s="2"/>
      <c r="XEL129" s="2"/>
      <c r="XEM129" s="2"/>
      <c r="XEN129" s="2"/>
      <c r="XEO129" s="2"/>
      <c r="XEP129" s="2"/>
      <c r="XEQ129" s="2"/>
      <c r="XER129" s="2"/>
      <c r="XES129" s="2"/>
      <c r="XET129" s="2"/>
    </row>
    <row r="130" s="1" customFormat="1" spans="2:16374">
      <c r="B130" s="2"/>
      <c r="C130" s="2"/>
      <c r="D130" s="2"/>
      <c r="E130" s="2"/>
      <c r="XCZ130" s="2"/>
      <c r="XDA130" s="2"/>
      <c r="XDB130" s="2"/>
      <c r="XDC130" s="2"/>
      <c r="XDD130" s="2"/>
      <c r="XDE130" s="2"/>
      <c r="XDF130" s="2"/>
      <c r="XDG130" s="2"/>
      <c r="XDH130" s="2"/>
      <c r="XDI130" s="2"/>
      <c r="XDJ130" s="2"/>
      <c r="XDK130" s="2"/>
      <c r="XDL130" s="2"/>
      <c r="XDM130" s="2"/>
      <c r="XDN130" s="2"/>
      <c r="XDO130" s="2"/>
      <c r="XDP130" s="2"/>
      <c r="XDQ130" s="2"/>
      <c r="XDR130" s="2"/>
      <c r="XDS130" s="2"/>
      <c r="XDT130" s="2"/>
      <c r="XDU130" s="2"/>
      <c r="XDV130" s="2"/>
      <c r="XDW130" s="2"/>
      <c r="XDX130" s="2"/>
      <c r="XDY130" s="2"/>
      <c r="XDZ130" s="2"/>
      <c r="XEA130" s="2"/>
      <c r="XEB130" s="2"/>
      <c r="XEC130" s="2"/>
      <c r="XED130" s="2"/>
      <c r="XEE130" s="2"/>
      <c r="XEF130" s="2"/>
      <c r="XEG130" s="2"/>
      <c r="XEH130" s="2"/>
      <c r="XEI130" s="2"/>
      <c r="XEJ130" s="2"/>
      <c r="XEK130" s="2"/>
      <c r="XEL130" s="2"/>
      <c r="XEM130" s="2"/>
      <c r="XEN130" s="2"/>
      <c r="XEO130" s="2"/>
      <c r="XEP130" s="2"/>
      <c r="XEQ130" s="2"/>
      <c r="XER130" s="2"/>
      <c r="XES130" s="2"/>
      <c r="XET130" s="2"/>
    </row>
    <row r="131" s="1" customFormat="1" spans="2:16374">
      <c r="B131" s="2"/>
      <c r="C131" s="2"/>
      <c r="D131" s="2"/>
      <c r="E131" s="2"/>
      <c r="XCZ131" s="2"/>
      <c r="XDA131" s="2"/>
      <c r="XDB131" s="2"/>
      <c r="XDC131" s="2"/>
      <c r="XDD131" s="2"/>
      <c r="XDE131" s="2"/>
      <c r="XDF131" s="2"/>
      <c r="XDG131" s="2"/>
      <c r="XDH131" s="2"/>
      <c r="XDI131" s="2"/>
      <c r="XDJ131" s="2"/>
      <c r="XDK131" s="2"/>
      <c r="XDL131" s="2"/>
      <c r="XDM131" s="2"/>
      <c r="XDN131" s="2"/>
      <c r="XDO131" s="2"/>
      <c r="XDP131" s="2"/>
      <c r="XDQ131" s="2"/>
      <c r="XDR131" s="2"/>
      <c r="XDS131" s="2"/>
      <c r="XDT131" s="2"/>
      <c r="XDU131" s="2"/>
      <c r="XDV131" s="2"/>
      <c r="XDW131" s="2"/>
      <c r="XDX131" s="2"/>
      <c r="XDY131" s="2"/>
      <c r="XDZ131" s="2"/>
      <c r="XEA131" s="2"/>
      <c r="XEB131" s="2"/>
      <c r="XEC131" s="2"/>
      <c r="XED131" s="2"/>
      <c r="XEE131" s="2"/>
      <c r="XEF131" s="2"/>
      <c r="XEG131" s="2"/>
      <c r="XEH131" s="2"/>
      <c r="XEI131" s="2"/>
      <c r="XEJ131" s="2"/>
      <c r="XEK131" s="2"/>
      <c r="XEL131" s="2"/>
      <c r="XEM131" s="2"/>
      <c r="XEN131" s="2"/>
      <c r="XEO131" s="2"/>
      <c r="XEP131" s="2"/>
      <c r="XEQ131" s="2"/>
      <c r="XER131" s="2"/>
      <c r="XES131" s="2"/>
      <c r="XET131" s="2"/>
    </row>
    <row r="132" s="1" customFormat="1" spans="2:16374">
      <c r="B132" s="2"/>
      <c r="C132" s="2"/>
      <c r="D132" s="2"/>
      <c r="E132" s="2"/>
      <c r="XCZ132" s="2"/>
      <c r="XDA132" s="2"/>
      <c r="XDB132" s="2"/>
      <c r="XDC132" s="2"/>
      <c r="XDD132" s="2"/>
      <c r="XDE132" s="2"/>
      <c r="XDF132" s="2"/>
      <c r="XDG132" s="2"/>
      <c r="XDH132" s="2"/>
      <c r="XDI132" s="2"/>
      <c r="XDJ132" s="2"/>
      <c r="XDK132" s="2"/>
      <c r="XDL132" s="2"/>
      <c r="XDM132" s="2"/>
      <c r="XDN132" s="2"/>
      <c r="XDO132" s="2"/>
      <c r="XDP132" s="2"/>
      <c r="XDQ132" s="2"/>
      <c r="XDR132" s="2"/>
      <c r="XDS132" s="2"/>
      <c r="XDT132" s="2"/>
      <c r="XDU132" s="2"/>
      <c r="XDV132" s="2"/>
      <c r="XDW132" s="2"/>
      <c r="XDX132" s="2"/>
      <c r="XDY132" s="2"/>
      <c r="XDZ132" s="2"/>
      <c r="XEA132" s="2"/>
      <c r="XEB132" s="2"/>
      <c r="XEC132" s="2"/>
      <c r="XED132" s="2"/>
      <c r="XEE132" s="2"/>
      <c r="XEF132" s="2"/>
      <c r="XEG132" s="2"/>
      <c r="XEH132" s="2"/>
      <c r="XEI132" s="2"/>
      <c r="XEJ132" s="2"/>
      <c r="XEK132" s="2"/>
      <c r="XEL132" s="2"/>
      <c r="XEM132" s="2"/>
      <c r="XEN132" s="2"/>
      <c r="XEO132" s="2"/>
      <c r="XEP132" s="2"/>
      <c r="XEQ132" s="2"/>
      <c r="XER132" s="2"/>
      <c r="XES132" s="2"/>
      <c r="XET132" s="2"/>
    </row>
    <row r="133" s="1" customFormat="1" spans="2:16374">
      <c r="B133" s="2"/>
      <c r="C133" s="2"/>
      <c r="D133" s="2"/>
      <c r="E133" s="2"/>
      <c r="XCZ133" s="2"/>
      <c r="XDA133" s="2"/>
      <c r="XDB133" s="2"/>
      <c r="XDC133" s="2"/>
      <c r="XDD133" s="2"/>
      <c r="XDE133" s="2"/>
      <c r="XDF133" s="2"/>
      <c r="XDG133" s="2"/>
      <c r="XDH133" s="2"/>
      <c r="XDI133" s="2"/>
      <c r="XDJ133" s="2"/>
      <c r="XDK133" s="2"/>
      <c r="XDL133" s="2"/>
      <c r="XDM133" s="2"/>
      <c r="XDN133" s="2"/>
      <c r="XDO133" s="2"/>
      <c r="XDP133" s="2"/>
      <c r="XDQ133" s="2"/>
      <c r="XDR133" s="2"/>
      <c r="XDS133" s="2"/>
      <c r="XDT133" s="2"/>
      <c r="XDU133" s="2"/>
      <c r="XDV133" s="2"/>
      <c r="XDW133" s="2"/>
      <c r="XDX133" s="2"/>
      <c r="XDY133" s="2"/>
      <c r="XDZ133" s="2"/>
      <c r="XEA133" s="2"/>
      <c r="XEB133" s="2"/>
      <c r="XEC133" s="2"/>
      <c r="XED133" s="2"/>
      <c r="XEE133" s="2"/>
      <c r="XEF133" s="2"/>
      <c r="XEG133" s="2"/>
      <c r="XEH133" s="2"/>
      <c r="XEI133" s="2"/>
      <c r="XEJ133" s="2"/>
      <c r="XEK133" s="2"/>
      <c r="XEL133" s="2"/>
      <c r="XEM133" s="2"/>
      <c r="XEN133" s="2"/>
      <c r="XEO133" s="2"/>
      <c r="XEP133" s="2"/>
      <c r="XEQ133" s="2"/>
      <c r="XER133" s="2"/>
      <c r="XES133" s="2"/>
      <c r="XET133" s="2"/>
    </row>
    <row r="134" s="1" customFormat="1" spans="2:16374">
      <c r="B134" s="2"/>
      <c r="C134" s="2"/>
      <c r="D134" s="2"/>
      <c r="E134" s="2"/>
      <c r="XCZ134" s="2"/>
      <c r="XDA134" s="2"/>
      <c r="XDB134" s="2"/>
      <c r="XDC134" s="2"/>
      <c r="XDD134" s="2"/>
      <c r="XDE134" s="2"/>
      <c r="XDF134" s="2"/>
      <c r="XDG134" s="2"/>
      <c r="XDH134" s="2"/>
      <c r="XDI134" s="2"/>
      <c r="XDJ134" s="2"/>
      <c r="XDK134" s="2"/>
      <c r="XDL134" s="2"/>
      <c r="XDM134" s="2"/>
      <c r="XDN134" s="2"/>
      <c r="XDO134" s="2"/>
      <c r="XDP134" s="2"/>
      <c r="XDQ134" s="2"/>
      <c r="XDR134" s="2"/>
      <c r="XDS134" s="2"/>
      <c r="XDT134" s="2"/>
      <c r="XDU134" s="2"/>
      <c r="XDV134" s="2"/>
      <c r="XDW134" s="2"/>
      <c r="XDX134" s="2"/>
      <c r="XDY134" s="2"/>
      <c r="XDZ134" s="2"/>
      <c r="XEA134" s="2"/>
      <c r="XEB134" s="2"/>
      <c r="XEC134" s="2"/>
      <c r="XED134" s="2"/>
      <c r="XEE134" s="2"/>
      <c r="XEF134" s="2"/>
      <c r="XEG134" s="2"/>
      <c r="XEH134" s="2"/>
      <c r="XEI134" s="2"/>
      <c r="XEJ134" s="2"/>
      <c r="XEK134" s="2"/>
      <c r="XEL134" s="2"/>
      <c r="XEM134" s="2"/>
      <c r="XEN134" s="2"/>
      <c r="XEO134" s="2"/>
      <c r="XEP134" s="2"/>
      <c r="XEQ134" s="2"/>
      <c r="XER134" s="2"/>
      <c r="XES134" s="2"/>
      <c r="XET134" s="2"/>
    </row>
    <row r="135" s="1" customFormat="1" spans="2:16374">
      <c r="B135" s="2"/>
      <c r="C135" s="2"/>
      <c r="D135" s="2"/>
      <c r="E135" s="2"/>
      <c r="XCZ135" s="2"/>
      <c r="XDA135" s="2"/>
      <c r="XDB135" s="2"/>
      <c r="XDC135" s="2"/>
      <c r="XDD135" s="2"/>
      <c r="XDE135" s="2"/>
      <c r="XDF135" s="2"/>
      <c r="XDG135" s="2"/>
      <c r="XDH135" s="2"/>
      <c r="XDI135" s="2"/>
      <c r="XDJ135" s="2"/>
      <c r="XDK135" s="2"/>
      <c r="XDL135" s="2"/>
      <c r="XDM135" s="2"/>
      <c r="XDN135" s="2"/>
      <c r="XDO135" s="2"/>
      <c r="XDP135" s="2"/>
      <c r="XDQ135" s="2"/>
      <c r="XDR135" s="2"/>
      <c r="XDS135" s="2"/>
      <c r="XDT135" s="2"/>
      <c r="XDU135" s="2"/>
      <c r="XDV135" s="2"/>
      <c r="XDW135" s="2"/>
      <c r="XDX135" s="2"/>
      <c r="XDY135" s="2"/>
      <c r="XDZ135" s="2"/>
      <c r="XEA135" s="2"/>
      <c r="XEB135" s="2"/>
      <c r="XEC135" s="2"/>
      <c r="XED135" s="2"/>
      <c r="XEE135" s="2"/>
      <c r="XEF135" s="2"/>
      <c r="XEG135" s="2"/>
      <c r="XEH135" s="2"/>
      <c r="XEI135" s="2"/>
      <c r="XEJ135" s="2"/>
      <c r="XEK135" s="2"/>
      <c r="XEL135" s="2"/>
      <c r="XEM135" s="2"/>
      <c r="XEN135" s="2"/>
      <c r="XEO135" s="2"/>
      <c r="XEP135" s="2"/>
      <c r="XEQ135" s="2"/>
      <c r="XER135" s="2"/>
      <c r="XES135" s="2"/>
      <c r="XET135" s="2"/>
    </row>
    <row r="136" s="1" customFormat="1" spans="2:16374">
      <c r="B136" s="2"/>
      <c r="C136" s="2"/>
      <c r="D136" s="2"/>
      <c r="E136" s="2"/>
      <c r="XCZ136" s="2"/>
      <c r="XDA136" s="2"/>
      <c r="XDB136" s="2"/>
      <c r="XDC136" s="2"/>
      <c r="XDD136" s="2"/>
      <c r="XDE136" s="2"/>
      <c r="XDF136" s="2"/>
      <c r="XDG136" s="2"/>
      <c r="XDH136" s="2"/>
      <c r="XDI136" s="2"/>
      <c r="XDJ136" s="2"/>
      <c r="XDK136" s="2"/>
      <c r="XDL136" s="2"/>
      <c r="XDM136" s="2"/>
      <c r="XDN136" s="2"/>
      <c r="XDO136" s="2"/>
      <c r="XDP136" s="2"/>
      <c r="XDQ136" s="2"/>
      <c r="XDR136" s="2"/>
      <c r="XDS136" s="2"/>
      <c r="XDT136" s="2"/>
      <c r="XDU136" s="2"/>
      <c r="XDV136" s="2"/>
      <c r="XDW136" s="2"/>
      <c r="XDX136" s="2"/>
      <c r="XDY136" s="2"/>
      <c r="XDZ136" s="2"/>
      <c r="XEA136" s="2"/>
      <c r="XEB136" s="2"/>
      <c r="XEC136" s="2"/>
      <c r="XED136" s="2"/>
      <c r="XEE136" s="2"/>
      <c r="XEF136" s="2"/>
      <c r="XEG136" s="2"/>
      <c r="XEH136" s="2"/>
      <c r="XEI136" s="2"/>
      <c r="XEJ136" s="2"/>
      <c r="XEK136" s="2"/>
      <c r="XEL136" s="2"/>
      <c r="XEM136" s="2"/>
      <c r="XEN136" s="2"/>
      <c r="XEO136" s="2"/>
      <c r="XEP136" s="2"/>
      <c r="XEQ136" s="2"/>
      <c r="XER136" s="2"/>
      <c r="XES136" s="2"/>
      <c r="XET136" s="2"/>
    </row>
    <row r="137" s="1" customFormat="1" spans="2:16374">
      <c r="B137" s="2"/>
      <c r="C137" s="2"/>
      <c r="D137" s="2"/>
      <c r="E137" s="2"/>
      <c r="XCZ137" s="2"/>
      <c r="XDA137" s="2"/>
      <c r="XDB137" s="2"/>
      <c r="XDC137" s="2"/>
      <c r="XDD137" s="2"/>
      <c r="XDE137" s="2"/>
      <c r="XDF137" s="2"/>
      <c r="XDG137" s="2"/>
      <c r="XDH137" s="2"/>
      <c r="XDI137" s="2"/>
      <c r="XDJ137" s="2"/>
      <c r="XDK137" s="2"/>
      <c r="XDL137" s="2"/>
      <c r="XDM137" s="2"/>
      <c r="XDN137" s="2"/>
      <c r="XDO137" s="2"/>
      <c r="XDP137" s="2"/>
      <c r="XDQ137" s="2"/>
      <c r="XDR137" s="2"/>
      <c r="XDS137" s="2"/>
      <c r="XDT137" s="2"/>
      <c r="XDU137" s="2"/>
      <c r="XDV137" s="2"/>
      <c r="XDW137" s="2"/>
      <c r="XDX137" s="2"/>
      <c r="XDY137" s="2"/>
      <c r="XDZ137" s="2"/>
      <c r="XEA137" s="2"/>
      <c r="XEB137" s="2"/>
      <c r="XEC137" s="2"/>
      <c r="XED137" s="2"/>
      <c r="XEE137" s="2"/>
      <c r="XEF137" s="2"/>
      <c r="XEG137" s="2"/>
      <c r="XEH137" s="2"/>
      <c r="XEI137" s="2"/>
      <c r="XEJ137" s="2"/>
      <c r="XEK137" s="2"/>
      <c r="XEL137" s="2"/>
      <c r="XEM137" s="2"/>
      <c r="XEN137" s="2"/>
      <c r="XEO137" s="2"/>
      <c r="XEP137" s="2"/>
      <c r="XEQ137" s="2"/>
      <c r="XER137" s="2"/>
      <c r="XES137" s="2"/>
      <c r="XET137" s="2"/>
    </row>
    <row r="138" s="1" customFormat="1" spans="2:16374">
      <c r="B138" s="2"/>
      <c r="C138" s="2"/>
      <c r="D138" s="2"/>
      <c r="E138" s="2"/>
      <c r="XCZ138" s="2"/>
      <c r="XDA138" s="2"/>
      <c r="XDB138" s="2"/>
      <c r="XDC138" s="2"/>
      <c r="XDD138" s="2"/>
      <c r="XDE138" s="2"/>
      <c r="XDF138" s="2"/>
      <c r="XDG138" s="2"/>
      <c r="XDH138" s="2"/>
      <c r="XDI138" s="2"/>
      <c r="XDJ138" s="2"/>
      <c r="XDK138" s="2"/>
      <c r="XDL138" s="2"/>
      <c r="XDM138" s="2"/>
      <c r="XDN138" s="2"/>
      <c r="XDO138" s="2"/>
      <c r="XDP138" s="2"/>
      <c r="XDQ138" s="2"/>
      <c r="XDR138" s="2"/>
      <c r="XDS138" s="2"/>
      <c r="XDT138" s="2"/>
      <c r="XDU138" s="2"/>
      <c r="XDV138" s="2"/>
      <c r="XDW138" s="2"/>
      <c r="XDX138" s="2"/>
      <c r="XDY138" s="2"/>
      <c r="XDZ138" s="2"/>
      <c r="XEA138" s="2"/>
      <c r="XEB138" s="2"/>
      <c r="XEC138" s="2"/>
      <c r="XED138" s="2"/>
      <c r="XEE138" s="2"/>
      <c r="XEF138" s="2"/>
      <c r="XEG138" s="2"/>
      <c r="XEH138" s="2"/>
      <c r="XEI138" s="2"/>
      <c r="XEJ138" s="2"/>
      <c r="XEK138" s="2"/>
      <c r="XEL138" s="2"/>
      <c r="XEM138" s="2"/>
      <c r="XEN138" s="2"/>
      <c r="XEO138" s="2"/>
      <c r="XEP138" s="2"/>
      <c r="XEQ138" s="2"/>
      <c r="XER138" s="2"/>
      <c r="XES138" s="2"/>
      <c r="XET138" s="2"/>
    </row>
    <row r="139" s="1" customFormat="1" spans="2:16374">
      <c r="B139" s="2"/>
      <c r="C139" s="2"/>
      <c r="D139" s="2"/>
      <c r="E139" s="2"/>
      <c r="XCZ139" s="2"/>
      <c r="XDA139" s="2"/>
      <c r="XDB139" s="2"/>
      <c r="XDC139" s="2"/>
      <c r="XDD139" s="2"/>
      <c r="XDE139" s="2"/>
      <c r="XDF139" s="2"/>
      <c r="XDG139" s="2"/>
      <c r="XDH139" s="2"/>
      <c r="XDI139" s="2"/>
      <c r="XDJ139" s="2"/>
      <c r="XDK139" s="2"/>
      <c r="XDL139" s="2"/>
      <c r="XDM139" s="2"/>
      <c r="XDN139" s="2"/>
      <c r="XDO139" s="2"/>
      <c r="XDP139" s="2"/>
      <c r="XDQ139" s="2"/>
      <c r="XDR139" s="2"/>
      <c r="XDS139" s="2"/>
      <c r="XDT139" s="2"/>
      <c r="XDU139" s="2"/>
      <c r="XDV139" s="2"/>
      <c r="XDW139" s="2"/>
      <c r="XDX139" s="2"/>
      <c r="XDY139" s="2"/>
      <c r="XDZ139" s="2"/>
      <c r="XEA139" s="2"/>
      <c r="XEB139" s="2"/>
      <c r="XEC139" s="2"/>
      <c r="XED139" s="2"/>
      <c r="XEE139" s="2"/>
      <c r="XEF139" s="2"/>
      <c r="XEG139" s="2"/>
      <c r="XEH139" s="2"/>
      <c r="XEI139" s="2"/>
      <c r="XEJ139" s="2"/>
      <c r="XEK139" s="2"/>
      <c r="XEL139" s="2"/>
      <c r="XEM139" s="2"/>
      <c r="XEN139" s="2"/>
      <c r="XEO139" s="2"/>
      <c r="XEP139" s="2"/>
      <c r="XEQ139" s="2"/>
      <c r="XER139" s="2"/>
      <c r="XES139" s="2"/>
      <c r="XET139" s="2"/>
    </row>
    <row r="140" s="1" customFormat="1" spans="2:16374">
      <c r="B140" s="2"/>
      <c r="C140" s="2"/>
      <c r="D140" s="2"/>
      <c r="E140" s="2"/>
      <c r="XCZ140" s="2"/>
      <c r="XDA140" s="2"/>
      <c r="XDB140" s="2"/>
      <c r="XDC140" s="2"/>
      <c r="XDD140" s="2"/>
      <c r="XDE140" s="2"/>
      <c r="XDF140" s="2"/>
      <c r="XDG140" s="2"/>
      <c r="XDH140" s="2"/>
      <c r="XDI140" s="2"/>
      <c r="XDJ140" s="2"/>
      <c r="XDK140" s="2"/>
      <c r="XDL140" s="2"/>
      <c r="XDM140" s="2"/>
      <c r="XDN140" s="2"/>
      <c r="XDO140" s="2"/>
      <c r="XDP140" s="2"/>
      <c r="XDQ140" s="2"/>
      <c r="XDR140" s="2"/>
      <c r="XDS140" s="2"/>
      <c r="XDT140" s="2"/>
      <c r="XDU140" s="2"/>
      <c r="XDV140" s="2"/>
      <c r="XDW140" s="2"/>
      <c r="XDX140" s="2"/>
      <c r="XDY140" s="2"/>
      <c r="XDZ140" s="2"/>
      <c r="XEA140" s="2"/>
      <c r="XEB140" s="2"/>
      <c r="XEC140" s="2"/>
      <c r="XED140" s="2"/>
      <c r="XEE140" s="2"/>
      <c r="XEF140" s="2"/>
      <c r="XEG140" s="2"/>
      <c r="XEH140" s="2"/>
      <c r="XEI140" s="2"/>
      <c r="XEJ140" s="2"/>
      <c r="XEK140" s="2"/>
      <c r="XEL140" s="2"/>
      <c r="XEM140" s="2"/>
      <c r="XEN140" s="2"/>
      <c r="XEO140" s="2"/>
      <c r="XEP140" s="2"/>
      <c r="XEQ140" s="2"/>
      <c r="XER140" s="2"/>
      <c r="XES140" s="2"/>
      <c r="XET140" s="2"/>
    </row>
    <row r="141" s="1" customFormat="1" spans="2:16374">
      <c r="B141" s="2"/>
      <c r="C141" s="2"/>
      <c r="D141" s="2"/>
      <c r="E141" s="2"/>
      <c r="XCZ141" s="2"/>
      <c r="XDA141" s="2"/>
      <c r="XDB141" s="2"/>
      <c r="XDC141" s="2"/>
      <c r="XDD141" s="2"/>
      <c r="XDE141" s="2"/>
      <c r="XDF141" s="2"/>
      <c r="XDG141" s="2"/>
      <c r="XDH141" s="2"/>
      <c r="XDI141" s="2"/>
      <c r="XDJ141" s="2"/>
      <c r="XDK141" s="2"/>
      <c r="XDL141" s="2"/>
      <c r="XDM141" s="2"/>
      <c r="XDN141" s="2"/>
      <c r="XDO141" s="2"/>
      <c r="XDP141" s="2"/>
      <c r="XDQ141" s="2"/>
      <c r="XDR141" s="2"/>
      <c r="XDS141" s="2"/>
      <c r="XDT141" s="2"/>
      <c r="XDU141" s="2"/>
      <c r="XDV141" s="2"/>
      <c r="XDW141" s="2"/>
      <c r="XDX141" s="2"/>
      <c r="XDY141" s="2"/>
      <c r="XDZ141" s="2"/>
      <c r="XEA141" s="2"/>
      <c r="XEB141" s="2"/>
      <c r="XEC141" s="2"/>
      <c r="XED141" s="2"/>
      <c r="XEE141" s="2"/>
      <c r="XEF141" s="2"/>
      <c r="XEG141" s="2"/>
      <c r="XEH141" s="2"/>
      <c r="XEI141" s="2"/>
      <c r="XEJ141" s="2"/>
      <c r="XEK141" s="2"/>
      <c r="XEL141" s="2"/>
      <c r="XEM141" s="2"/>
      <c r="XEN141" s="2"/>
      <c r="XEO141" s="2"/>
      <c r="XEP141" s="2"/>
      <c r="XEQ141" s="2"/>
      <c r="XER141" s="2"/>
      <c r="XES141" s="2"/>
      <c r="XET141" s="2"/>
    </row>
    <row r="142" s="1" customFormat="1" spans="2:16374">
      <c r="B142" s="2"/>
      <c r="C142" s="2"/>
      <c r="D142" s="2"/>
      <c r="E142" s="2"/>
      <c r="XCZ142" s="2"/>
      <c r="XDA142" s="2"/>
      <c r="XDB142" s="2"/>
      <c r="XDC142" s="2"/>
      <c r="XDD142" s="2"/>
      <c r="XDE142" s="2"/>
      <c r="XDF142" s="2"/>
      <c r="XDG142" s="2"/>
      <c r="XDH142" s="2"/>
      <c r="XDI142" s="2"/>
      <c r="XDJ142" s="2"/>
      <c r="XDK142" s="2"/>
      <c r="XDL142" s="2"/>
      <c r="XDM142" s="2"/>
      <c r="XDN142" s="2"/>
      <c r="XDO142" s="2"/>
      <c r="XDP142" s="2"/>
      <c r="XDQ142" s="2"/>
      <c r="XDR142" s="2"/>
      <c r="XDS142" s="2"/>
      <c r="XDT142" s="2"/>
      <c r="XDU142" s="2"/>
      <c r="XDV142" s="2"/>
      <c r="XDW142" s="2"/>
      <c r="XDX142" s="2"/>
      <c r="XDY142" s="2"/>
      <c r="XDZ142" s="2"/>
      <c r="XEA142" s="2"/>
      <c r="XEB142" s="2"/>
      <c r="XEC142" s="2"/>
      <c r="XED142" s="2"/>
      <c r="XEE142" s="2"/>
      <c r="XEF142" s="2"/>
      <c r="XEG142" s="2"/>
      <c r="XEH142" s="2"/>
      <c r="XEI142" s="2"/>
      <c r="XEJ142" s="2"/>
      <c r="XEK142" s="2"/>
      <c r="XEL142" s="2"/>
      <c r="XEM142" s="2"/>
      <c r="XEN142" s="2"/>
      <c r="XEO142" s="2"/>
      <c r="XEP142" s="2"/>
      <c r="XEQ142" s="2"/>
      <c r="XER142" s="2"/>
      <c r="XES142" s="2"/>
      <c r="XET142" s="2"/>
    </row>
    <row r="143" s="1" customFormat="1" spans="2:16374">
      <c r="B143" s="2"/>
      <c r="C143" s="2"/>
      <c r="D143" s="2"/>
      <c r="E143" s="2"/>
      <c r="XCZ143" s="2"/>
      <c r="XDA143" s="2"/>
      <c r="XDB143" s="2"/>
      <c r="XDC143" s="2"/>
      <c r="XDD143" s="2"/>
      <c r="XDE143" s="2"/>
      <c r="XDF143" s="2"/>
      <c r="XDG143" s="2"/>
      <c r="XDH143" s="2"/>
      <c r="XDI143" s="2"/>
      <c r="XDJ143" s="2"/>
      <c r="XDK143" s="2"/>
      <c r="XDL143" s="2"/>
      <c r="XDM143" s="2"/>
      <c r="XDN143" s="2"/>
      <c r="XDO143" s="2"/>
      <c r="XDP143" s="2"/>
      <c r="XDQ143" s="2"/>
      <c r="XDR143" s="2"/>
      <c r="XDS143" s="2"/>
      <c r="XDT143" s="2"/>
      <c r="XDU143" s="2"/>
      <c r="XDV143" s="2"/>
      <c r="XDW143" s="2"/>
      <c r="XDX143" s="2"/>
      <c r="XDY143" s="2"/>
      <c r="XDZ143" s="2"/>
      <c r="XEA143" s="2"/>
      <c r="XEB143" s="2"/>
      <c r="XEC143" s="2"/>
      <c r="XED143" s="2"/>
      <c r="XEE143" s="2"/>
      <c r="XEF143" s="2"/>
      <c r="XEG143" s="2"/>
      <c r="XEH143" s="2"/>
      <c r="XEI143" s="2"/>
      <c r="XEJ143" s="2"/>
      <c r="XEK143" s="2"/>
      <c r="XEL143" s="2"/>
      <c r="XEM143" s="2"/>
      <c r="XEN143" s="2"/>
      <c r="XEO143" s="2"/>
      <c r="XEP143" s="2"/>
      <c r="XEQ143" s="2"/>
      <c r="XER143" s="2"/>
      <c r="XES143" s="2"/>
      <c r="XET143" s="2"/>
    </row>
    <row r="144" s="1" customFormat="1" spans="2:16374">
      <c r="B144" s="2"/>
      <c r="C144" s="2"/>
      <c r="D144" s="2"/>
      <c r="E144" s="2"/>
      <c r="XCZ144" s="2"/>
      <c r="XDA144" s="2"/>
      <c r="XDB144" s="2"/>
      <c r="XDC144" s="2"/>
      <c r="XDD144" s="2"/>
      <c r="XDE144" s="2"/>
      <c r="XDF144" s="2"/>
      <c r="XDG144" s="2"/>
      <c r="XDH144" s="2"/>
      <c r="XDI144" s="2"/>
      <c r="XDJ144" s="2"/>
      <c r="XDK144" s="2"/>
      <c r="XDL144" s="2"/>
      <c r="XDM144" s="2"/>
      <c r="XDN144" s="2"/>
      <c r="XDO144" s="2"/>
      <c r="XDP144" s="2"/>
      <c r="XDQ144" s="2"/>
      <c r="XDR144" s="2"/>
      <c r="XDS144" s="2"/>
      <c r="XDT144" s="2"/>
      <c r="XDU144" s="2"/>
      <c r="XDV144" s="2"/>
      <c r="XDW144" s="2"/>
      <c r="XDX144" s="2"/>
      <c r="XDY144" s="2"/>
      <c r="XDZ144" s="2"/>
      <c r="XEA144" s="2"/>
      <c r="XEB144" s="2"/>
      <c r="XEC144" s="2"/>
      <c r="XED144" s="2"/>
      <c r="XEE144" s="2"/>
      <c r="XEF144" s="2"/>
      <c r="XEG144" s="2"/>
      <c r="XEH144" s="2"/>
      <c r="XEI144" s="2"/>
      <c r="XEJ144" s="2"/>
      <c r="XEK144" s="2"/>
      <c r="XEL144" s="2"/>
      <c r="XEM144" s="2"/>
      <c r="XEN144" s="2"/>
      <c r="XEO144" s="2"/>
      <c r="XEP144" s="2"/>
      <c r="XEQ144" s="2"/>
      <c r="XER144" s="2"/>
      <c r="XES144" s="2"/>
      <c r="XET144" s="2"/>
    </row>
    <row r="145" s="1" customFormat="1" spans="2:16374">
      <c r="B145" s="2"/>
      <c r="C145" s="2"/>
      <c r="D145" s="2"/>
      <c r="E145" s="2"/>
      <c r="XCZ145" s="2"/>
      <c r="XDA145" s="2"/>
      <c r="XDB145" s="2"/>
      <c r="XDC145" s="2"/>
      <c r="XDD145" s="2"/>
      <c r="XDE145" s="2"/>
      <c r="XDF145" s="2"/>
      <c r="XDG145" s="2"/>
      <c r="XDH145" s="2"/>
      <c r="XDI145" s="2"/>
      <c r="XDJ145" s="2"/>
      <c r="XDK145" s="2"/>
      <c r="XDL145" s="2"/>
      <c r="XDM145" s="2"/>
      <c r="XDN145" s="2"/>
      <c r="XDO145" s="2"/>
      <c r="XDP145" s="2"/>
      <c r="XDQ145" s="2"/>
      <c r="XDR145" s="2"/>
      <c r="XDS145" s="2"/>
      <c r="XDT145" s="2"/>
      <c r="XDU145" s="2"/>
      <c r="XDV145" s="2"/>
      <c r="XDW145" s="2"/>
      <c r="XDX145" s="2"/>
      <c r="XDY145" s="2"/>
      <c r="XDZ145" s="2"/>
      <c r="XEA145" s="2"/>
      <c r="XEB145" s="2"/>
      <c r="XEC145" s="2"/>
      <c r="XED145" s="2"/>
      <c r="XEE145" s="2"/>
      <c r="XEF145" s="2"/>
      <c r="XEG145" s="2"/>
      <c r="XEH145" s="2"/>
      <c r="XEI145" s="2"/>
      <c r="XEJ145" s="2"/>
      <c r="XEK145" s="2"/>
      <c r="XEL145" s="2"/>
      <c r="XEM145" s="2"/>
      <c r="XEN145" s="2"/>
      <c r="XEO145" s="2"/>
      <c r="XEP145" s="2"/>
      <c r="XEQ145" s="2"/>
      <c r="XER145" s="2"/>
      <c r="XES145" s="2"/>
      <c r="XET145" s="2"/>
    </row>
    <row r="146" s="1" customFormat="1" spans="2:16374">
      <c r="B146" s="2"/>
      <c r="C146" s="2"/>
      <c r="D146" s="2"/>
      <c r="E146" s="2"/>
      <c r="XCZ146" s="2"/>
      <c r="XDA146" s="2"/>
      <c r="XDB146" s="2"/>
      <c r="XDC146" s="2"/>
      <c r="XDD146" s="2"/>
      <c r="XDE146" s="2"/>
      <c r="XDF146" s="2"/>
      <c r="XDG146" s="2"/>
      <c r="XDH146" s="2"/>
      <c r="XDI146" s="2"/>
      <c r="XDJ146" s="2"/>
      <c r="XDK146" s="2"/>
      <c r="XDL146" s="2"/>
      <c r="XDM146" s="2"/>
      <c r="XDN146" s="2"/>
      <c r="XDO146" s="2"/>
      <c r="XDP146" s="2"/>
      <c r="XDQ146" s="2"/>
      <c r="XDR146" s="2"/>
      <c r="XDS146" s="2"/>
      <c r="XDT146" s="2"/>
      <c r="XDU146" s="2"/>
      <c r="XDV146" s="2"/>
      <c r="XDW146" s="2"/>
      <c r="XDX146" s="2"/>
      <c r="XDY146" s="2"/>
      <c r="XDZ146" s="2"/>
      <c r="XEA146" s="2"/>
      <c r="XEB146" s="2"/>
      <c r="XEC146" s="2"/>
      <c r="XED146" s="2"/>
      <c r="XEE146" s="2"/>
      <c r="XEF146" s="2"/>
      <c r="XEG146" s="2"/>
      <c r="XEH146" s="2"/>
      <c r="XEI146" s="2"/>
      <c r="XEJ146" s="2"/>
      <c r="XEK146" s="2"/>
      <c r="XEL146" s="2"/>
      <c r="XEM146" s="2"/>
      <c r="XEN146" s="2"/>
      <c r="XEO146" s="2"/>
      <c r="XEP146" s="2"/>
      <c r="XEQ146" s="2"/>
      <c r="XER146" s="2"/>
      <c r="XES146" s="2"/>
      <c r="XET146" s="2"/>
    </row>
    <row r="147" s="1" customFormat="1" spans="2:16374">
      <c r="B147" s="2"/>
      <c r="C147" s="2"/>
      <c r="D147" s="2"/>
      <c r="E147" s="2"/>
      <c r="XCZ147" s="2"/>
      <c r="XDA147" s="2"/>
      <c r="XDB147" s="2"/>
      <c r="XDC147" s="2"/>
      <c r="XDD147" s="2"/>
      <c r="XDE147" s="2"/>
      <c r="XDF147" s="2"/>
      <c r="XDG147" s="2"/>
      <c r="XDH147" s="2"/>
      <c r="XDI147" s="2"/>
      <c r="XDJ147" s="2"/>
      <c r="XDK147" s="2"/>
      <c r="XDL147" s="2"/>
      <c r="XDM147" s="2"/>
      <c r="XDN147" s="2"/>
      <c r="XDO147" s="2"/>
      <c r="XDP147" s="2"/>
      <c r="XDQ147" s="2"/>
      <c r="XDR147" s="2"/>
      <c r="XDS147" s="2"/>
      <c r="XDT147" s="2"/>
      <c r="XDU147" s="2"/>
      <c r="XDV147" s="2"/>
      <c r="XDW147" s="2"/>
      <c r="XDX147" s="2"/>
      <c r="XDY147" s="2"/>
      <c r="XDZ147" s="2"/>
      <c r="XEA147" s="2"/>
      <c r="XEB147" s="2"/>
      <c r="XEC147" s="2"/>
      <c r="XED147" s="2"/>
      <c r="XEE147" s="2"/>
      <c r="XEF147" s="2"/>
      <c r="XEG147" s="2"/>
      <c r="XEH147" s="2"/>
      <c r="XEI147" s="2"/>
      <c r="XEJ147" s="2"/>
      <c r="XEK147" s="2"/>
      <c r="XEL147" s="2"/>
      <c r="XEM147" s="2"/>
      <c r="XEN147" s="2"/>
      <c r="XEO147" s="2"/>
      <c r="XEP147" s="2"/>
      <c r="XEQ147" s="2"/>
      <c r="XER147" s="2"/>
      <c r="XES147" s="2"/>
      <c r="XET147" s="2"/>
    </row>
    <row r="148" s="1" customFormat="1" spans="2:16374">
      <c r="B148" s="2"/>
      <c r="C148" s="2"/>
      <c r="D148" s="2"/>
      <c r="E148" s="2"/>
      <c r="XCZ148" s="2"/>
      <c r="XDA148" s="2"/>
      <c r="XDB148" s="2"/>
      <c r="XDC148" s="2"/>
      <c r="XDD148" s="2"/>
      <c r="XDE148" s="2"/>
      <c r="XDF148" s="2"/>
      <c r="XDG148" s="2"/>
      <c r="XDH148" s="2"/>
      <c r="XDI148" s="2"/>
      <c r="XDJ148" s="2"/>
      <c r="XDK148" s="2"/>
      <c r="XDL148" s="2"/>
      <c r="XDM148" s="2"/>
      <c r="XDN148" s="2"/>
      <c r="XDO148" s="2"/>
      <c r="XDP148" s="2"/>
      <c r="XDQ148" s="2"/>
      <c r="XDR148" s="2"/>
      <c r="XDS148" s="2"/>
      <c r="XDT148" s="2"/>
      <c r="XDU148" s="2"/>
      <c r="XDV148" s="2"/>
      <c r="XDW148" s="2"/>
      <c r="XDX148" s="2"/>
      <c r="XDY148" s="2"/>
      <c r="XDZ148" s="2"/>
      <c r="XEA148" s="2"/>
      <c r="XEB148" s="2"/>
      <c r="XEC148" s="2"/>
      <c r="XED148" s="2"/>
      <c r="XEE148" s="2"/>
      <c r="XEF148" s="2"/>
      <c r="XEG148" s="2"/>
      <c r="XEH148" s="2"/>
      <c r="XEI148" s="2"/>
      <c r="XEJ148" s="2"/>
      <c r="XEK148" s="2"/>
      <c r="XEL148" s="2"/>
      <c r="XEM148" s="2"/>
      <c r="XEN148" s="2"/>
      <c r="XEO148" s="2"/>
      <c r="XEP148" s="2"/>
      <c r="XEQ148" s="2"/>
      <c r="XER148" s="2"/>
      <c r="XES148" s="2"/>
      <c r="XET148" s="2"/>
    </row>
    <row r="149" s="1" customFormat="1" spans="2:16374">
      <c r="B149" s="2"/>
      <c r="C149" s="2"/>
      <c r="D149" s="2"/>
      <c r="E149" s="2"/>
      <c r="XCZ149" s="2"/>
      <c r="XDA149" s="2"/>
      <c r="XDB149" s="2"/>
      <c r="XDC149" s="2"/>
      <c r="XDD149" s="2"/>
      <c r="XDE149" s="2"/>
      <c r="XDF149" s="2"/>
      <c r="XDG149" s="2"/>
      <c r="XDH149" s="2"/>
      <c r="XDI149" s="2"/>
      <c r="XDJ149" s="2"/>
      <c r="XDK149" s="2"/>
      <c r="XDL149" s="2"/>
      <c r="XDM149" s="2"/>
      <c r="XDN149" s="2"/>
      <c r="XDO149" s="2"/>
      <c r="XDP149" s="2"/>
      <c r="XDQ149" s="2"/>
      <c r="XDR149" s="2"/>
      <c r="XDS149" s="2"/>
      <c r="XDT149" s="2"/>
      <c r="XDU149" s="2"/>
      <c r="XDV149" s="2"/>
      <c r="XDW149" s="2"/>
      <c r="XDX149" s="2"/>
      <c r="XDY149" s="2"/>
      <c r="XDZ149" s="2"/>
      <c r="XEA149" s="2"/>
      <c r="XEB149" s="2"/>
      <c r="XEC149" s="2"/>
      <c r="XED149" s="2"/>
      <c r="XEE149" s="2"/>
      <c r="XEF149" s="2"/>
      <c r="XEG149" s="2"/>
      <c r="XEH149" s="2"/>
      <c r="XEI149" s="2"/>
      <c r="XEJ149" s="2"/>
      <c r="XEK149" s="2"/>
      <c r="XEL149" s="2"/>
      <c r="XEM149" s="2"/>
      <c r="XEN149" s="2"/>
      <c r="XEO149" s="2"/>
      <c r="XEP149" s="2"/>
      <c r="XEQ149" s="2"/>
      <c r="XER149" s="2"/>
      <c r="XES149" s="2"/>
      <c r="XET149" s="2"/>
    </row>
    <row r="150" s="1" customFormat="1" spans="2:16374">
      <c r="B150" s="2"/>
      <c r="C150" s="2"/>
      <c r="D150" s="2"/>
      <c r="E150" s="2"/>
      <c r="XCZ150" s="2"/>
      <c r="XDA150" s="2"/>
      <c r="XDB150" s="2"/>
      <c r="XDC150" s="2"/>
      <c r="XDD150" s="2"/>
      <c r="XDE150" s="2"/>
      <c r="XDF150" s="2"/>
      <c r="XDG150" s="2"/>
      <c r="XDH150" s="2"/>
      <c r="XDI150" s="2"/>
      <c r="XDJ150" s="2"/>
      <c r="XDK150" s="2"/>
      <c r="XDL150" s="2"/>
      <c r="XDM150" s="2"/>
      <c r="XDN150" s="2"/>
      <c r="XDO150" s="2"/>
      <c r="XDP150" s="2"/>
      <c r="XDQ150" s="2"/>
      <c r="XDR150" s="2"/>
      <c r="XDS150" s="2"/>
      <c r="XDT150" s="2"/>
      <c r="XDU150" s="2"/>
      <c r="XDV150" s="2"/>
      <c r="XDW150" s="2"/>
      <c r="XDX150" s="2"/>
      <c r="XDY150" s="2"/>
      <c r="XDZ150" s="2"/>
      <c r="XEA150" s="2"/>
      <c r="XEB150" s="2"/>
      <c r="XEC150" s="2"/>
      <c r="XED150" s="2"/>
      <c r="XEE150" s="2"/>
      <c r="XEF150" s="2"/>
      <c r="XEG150" s="2"/>
      <c r="XEH150" s="2"/>
      <c r="XEI150" s="2"/>
      <c r="XEJ150" s="2"/>
      <c r="XEK150" s="2"/>
      <c r="XEL150" s="2"/>
      <c r="XEM150" s="2"/>
      <c r="XEN150" s="2"/>
      <c r="XEO150" s="2"/>
      <c r="XEP150" s="2"/>
      <c r="XEQ150" s="2"/>
      <c r="XER150" s="2"/>
      <c r="XES150" s="2"/>
      <c r="XET150" s="2"/>
    </row>
    <row r="151" s="1" customFormat="1" spans="2:16374">
      <c r="B151" s="2"/>
      <c r="C151" s="2"/>
      <c r="D151" s="2"/>
      <c r="E151" s="2"/>
      <c r="XCZ151" s="2"/>
      <c r="XDA151" s="2"/>
      <c r="XDB151" s="2"/>
      <c r="XDC151" s="2"/>
      <c r="XDD151" s="2"/>
      <c r="XDE151" s="2"/>
      <c r="XDF151" s="2"/>
      <c r="XDG151" s="2"/>
      <c r="XDH151" s="2"/>
      <c r="XDI151" s="2"/>
      <c r="XDJ151" s="2"/>
      <c r="XDK151" s="2"/>
      <c r="XDL151" s="2"/>
      <c r="XDM151" s="2"/>
      <c r="XDN151" s="2"/>
      <c r="XDO151" s="2"/>
      <c r="XDP151" s="2"/>
      <c r="XDQ151" s="2"/>
      <c r="XDR151" s="2"/>
      <c r="XDS151" s="2"/>
      <c r="XDT151" s="2"/>
      <c r="XDU151" s="2"/>
      <c r="XDV151" s="2"/>
      <c r="XDW151" s="2"/>
      <c r="XDX151" s="2"/>
      <c r="XDY151" s="2"/>
      <c r="XDZ151" s="2"/>
      <c r="XEA151" s="2"/>
      <c r="XEB151" s="2"/>
      <c r="XEC151" s="2"/>
      <c r="XED151" s="2"/>
      <c r="XEE151" s="2"/>
      <c r="XEF151" s="2"/>
      <c r="XEG151" s="2"/>
      <c r="XEH151" s="2"/>
      <c r="XEI151" s="2"/>
      <c r="XEJ151" s="2"/>
      <c r="XEK151" s="2"/>
      <c r="XEL151" s="2"/>
      <c r="XEM151" s="2"/>
      <c r="XEN151" s="2"/>
      <c r="XEO151" s="2"/>
      <c r="XEP151" s="2"/>
      <c r="XEQ151" s="2"/>
      <c r="XER151" s="2"/>
      <c r="XES151" s="2"/>
      <c r="XET151" s="2"/>
    </row>
    <row r="152" s="1" customFormat="1" spans="2:16374">
      <c r="B152" s="2"/>
      <c r="C152" s="2"/>
      <c r="D152" s="2"/>
      <c r="E152" s="2"/>
      <c r="XCZ152" s="2"/>
      <c r="XDA152" s="2"/>
      <c r="XDB152" s="2"/>
      <c r="XDC152" s="2"/>
      <c r="XDD152" s="2"/>
      <c r="XDE152" s="2"/>
      <c r="XDF152" s="2"/>
      <c r="XDG152" s="2"/>
      <c r="XDH152" s="2"/>
      <c r="XDI152" s="2"/>
      <c r="XDJ152" s="2"/>
      <c r="XDK152" s="2"/>
      <c r="XDL152" s="2"/>
      <c r="XDM152" s="2"/>
      <c r="XDN152" s="2"/>
      <c r="XDO152" s="2"/>
      <c r="XDP152" s="2"/>
      <c r="XDQ152" s="2"/>
      <c r="XDR152" s="2"/>
      <c r="XDS152" s="2"/>
      <c r="XDT152" s="2"/>
      <c r="XDU152" s="2"/>
      <c r="XDV152" s="2"/>
      <c r="XDW152" s="2"/>
      <c r="XDX152" s="2"/>
      <c r="XDY152" s="2"/>
      <c r="XDZ152" s="2"/>
      <c r="XEA152" s="2"/>
      <c r="XEB152" s="2"/>
      <c r="XEC152" s="2"/>
      <c r="XED152" s="2"/>
      <c r="XEE152" s="2"/>
      <c r="XEF152" s="2"/>
      <c r="XEG152" s="2"/>
      <c r="XEH152" s="2"/>
      <c r="XEI152" s="2"/>
      <c r="XEJ152" s="2"/>
      <c r="XEK152" s="2"/>
      <c r="XEL152" s="2"/>
      <c r="XEM152" s="2"/>
      <c r="XEN152" s="2"/>
      <c r="XEO152" s="2"/>
      <c r="XEP152" s="2"/>
      <c r="XEQ152" s="2"/>
      <c r="XER152" s="2"/>
      <c r="XES152" s="2"/>
      <c r="XET152" s="2"/>
    </row>
    <row r="153" s="1" customFormat="1" spans="2:16374">
      <c r="B153" s="2"/>
      <c r="C153" s="2"/>
      <c r="D153" s="2"/>
      <c r="E153" s="2"/>
      <c r="XCZ153" s="2"/>
      <c r="XDA153" s="2"/>
      <c r="XDB153" s="2"/>
      <c r="XDC153" s="2"/>
      <c r="XDD153" s="2"/>
      <c r="XDE153" s="2"/>
      <c r="XDF153" s="2"/>
      <c r="XDG153" s="2"/>
      <c r="XDH153" s="2"/>
      <c r="XDI153" s="2"/>
      <c r="XDJ153" s="2"/>
      <c r="XDK153" s="2"/>
      <c r="XDL153" s="2"/>
      <c r="XDM153" s="2"/>
      <c r="XDN153" s="2"/>
      <c r="XDO153" s="2"/>
      <c r="XDP153" s="2"/>
      <c r="XDQ153" s="2"/>
      <c r="XDR153" s="2"/>
      <c r="XDS153" s="2"/>
      <c r="XDT153" s="2"/>
      <c r="XDU153" s="2"/>
      <c r="XDV153" s="2"/>
      <c r="XDW153" s="2"/>
      <c r="XDX153" s="2"/>
      <c r="XDY153" s="2"/>
      <c r="XDZ153" s="2"/>
      <c r="XEA153" s="2"/>
      <c r="XEB153" s="2"/>
      <c r="XEC153" s="2"/>
      <c r="XED153" s="2"/>
      <c r="XEE153" s="2"/>
      <c r="XEF153" s="2"/>
      <c r="XEG153" s="2"/>
      <c r="XEH153" s="2"/>
      <c r="XEI153" s="2"/>
      <c r="XEJ153" s="2"/>
      <c r="XEK153" s="2"/>
      <c r="XEL153" s="2"/>
      <c r="XEM153" s="2"/>
      <c r="XEN153" s="2"/>
      <c r="XEO153" s="2"/>
      <c r="XEP153" s="2"/>
      <c r="XEQ153" s="2"/>
      <c r="XER153" s="2"/>
      <c r="XES153" s="2"/>
      <c r="XET153" s="2"/>
    </row>
    <row r="154" s="1" customFormat="1" spans="2:16374">
      <c r="B154" s="2"/>
      <c r="C154" s="2"/>
      <c r="D154" s="2"/>
      <c r="E154" s="2"/>
      <c r="XCZ154" s="2"/>
      <c r="XDA154" s="2"/>
      <c r="XDB154" s="2"/>
      <c r="XDC154" s="2"/>
      <c r="XDD154" s="2"/>
      <c r="XDE154" s="2"/>
      <c r="XDF154" s="2"/>
      <c r="XDG154" s="2"/>
      <c r="XDH154" s="2"/>
      <c r="XDI154" s="2"/>
      <c r="XDJ154" s="2"/>
      <c r="XDK154" s="2"/>
      <c r="XDL154" s="2"/>
      <c r="XDM154" s="2"/>
      <c r="XDN154" s="2"/>
      <c r="XDO154" s="2"/>
      <c r="XDP154" s="2"/>
      <c r="XDQ154" s="2"/>
      <c r="XDR154" s="2"/>
      <c r="XDS154" s="2"/>
      <c r="XDT154" s="2"/>
      <c r="XDU154" s="2"/>
      <c r="XDV154" s="2"/>
      <c r="XDW154" s="2"/>
      <c r="XDX154" s="2"/>
      <c r="XDY154" s="2"/>
      <c r="XDZ154" s="2"/>
      <c r="XEA154" s="2"/>
      <c r="XEB154" s="2"/>
      <c r="XEC154" s="2"/>
      <c r="XED154" s="2"/>
      <c r="XEE154" s="2"/>
      <c r="XEF154" s="2"/>
      <c r="XEG154" s="2"/>
      <c r="XEH154" s="2"/>
      <c r="XEI154" s="2"/>
      <c r="XEJ154" s="2"/>
      <c r="XEK154" s="2"/>
      <c r="XEL154" s="2"/>
      <c r="XEM154" s="2"/>
      <c r="XEN154" s="2"/>
      <c r="XEO154" s="2"/>
      <c r="XEP154" s="2"/>
      <c r="XEQ154" s="2"/>
      <c r="XER154" s="2"/>
      <c r="XES154" s="2"/>
      <c r="XET154" s="2"/>
    </row>
    <row r="155" s="1" customFormat="1" spans="2:16374">
      <c r="B155" s="2"/>
      <c r="C155" s="2"/>
      <c r="D155" s="2"/>
      <c r="E155" s="2"/>
      <c r="XCZ155" s="2"/>
      <c r="XDA155" s="2"/>
      <c r="XDB155" s="2"/>
      <c r="XDC155" s="2"/>
      <c r="XDD155" s="2"/>
      <c r="XDE155" s="2"/>
      <c r="XDF155" s="2"/>
      <c r="XDG155" s="2"/>
      <c r="XDH155" s="2"/>
      <c r="XDI155" s="2"/>
      <c r="XDJ155" s="2"/>
      <c r="XDK155" s="2"/>
      <c r="XDL155" s="2"/>
      <c r="XDM155" s="2"/>
      <c r="XDN155" s="2"/>
      <c r="XDO155" s="2"/>
      <c r="XDP155" s="2"/>
      <c r="XDQ155" s="2"/>
      <c r="XDR155" s="2"/>
      <c r="XDS155" s="2"/>
      <c r="XDT155" s="2"/>
      <c r="XDU155" s="2"/>
      <c r="XDV155" s="2"/>
      <c r="XDW155" s="2"/>
      <c r="XDX155" s="2"/>
      <c r="XDY155" s="2"/>
      <c r="XDZ155" s="2"/>
      <c r="XEA155" s="2"/>
      <c r="XEB155" s="2"/>
      <c r="XEC155" s="2"/>
      <c r="XED155" s="2"/>
      <c r="XEE155" s="2"/>
      <c r="XEF155" s="2"/>
      <c r="XEG155" s="2"/>
      <c r="XEH155" s="2"/>
      <c r="XEI155" s="2"/>
      <c r="XEJ155" s="2"/>
      <c r="XEK155" s="2"/>
      <c r="XEL155" s="2"/>
      <c r="XEM155" s="2"/>
      <c r="XEN155" s="2"/>
      <c r="XEO155" s="2"/>
      <c r="XEP155" s="2"/>
      <c r="XEQ155" s="2"/>
      <c r="XER155" s="2"/>
      <c r="XES155" s="2"/>
      <c r="XET155" s="2"/>
    </row>
    <row r="156" s="1" customFormat="1" spans="2:16374">
      <c r="B156" s="2"/>
      <c r="C156" s="2"/>
      <c r="D156" s="2"/>
      <c r="E156" s="2"/>
      <c r="XCZ156" s="2"/>
      <c r="XDA156" s="2"/>
      <c r="XDB156" s="2"/>
      <c r="XDC156" s="2"/>
      <c r="XDD156" s="2"/>
      <c r="XDE156" s="2"/>
      <c r="XDF156" s="2"/>
      <c r="XDG156" s="2"/>
      <c r="XDH156" s="2"/>
      <c r="XDI156" s="2"/>
      <c r="XDJ156" s="2"/>
      <c r="XDK156" s="2"/>
      <c r="XDL156" s="2"/>
      <c r="XDM156" s="2"/>
      <c r="XDN156" s="2"/>
      <c r="XDO156" s="2"/>
      <c r="XDP156" s="2"/>
      <c r="XDQ156" s="2"/>
      <c r="XDR156" s="2"/>
      <c r="XDS156" s="2"/>
      <c r="XDT156" s="2"/>
      <c r="XDU156" s="2"/>
      <c r="XDV156" s="2"/>
      <c r="XDW156" s="2"/>
      <c r="XDX156" s="2"/>
      <c r="XDY156" s="2"/>
      <c r="XDZ156" s="2"/>
      <c r="XEA156" s="2"/>
      <c r="XEB156" s="2"/>
      <c r="XEC156" s="2"/>
      <c r="XED156" s="2"/>
      <c r="XEE156" s="2"/>
      <c r="XEF156" s="2"/>
      <c r="XEG156" s="2"/>
      <c r="XEH156" s="2"/>
      <c r="XEI156" s="2"/>
      <c r="XEJ156" s="2"/>
      <c r="XEK156" s="2"/>
      <c r="XEL156" s="2"/>
      <c r="XEM156" s="2"/>
      <c r="XEN156" s="2"/>
      <c r="XEO156" s="2"/>
      <c r="XEP156" s="2"/>
      <c r="XEQ156" s="2"/>
      <c r="XER156" s="2"/>
      <c r="XES156" s="2"/>
      <c r="XET156" s="2"/>
    </row>
    <row r="157" s="1" customFormat="1" spans="2:16374">
      <c r="B157" s="2"/>
      <c r="C157" s="2"/>
      <c r="D157" s="2"/>
      <c r="E157" s="2"/>
      <c r="XCZ157" s="2"/>
      <c r="XDA157" s="2"/>
      <c r="XDB157" s="2"/>
      <c r="XDC157" s="2"/>
      <c r="XDD157" s="2"/>
      <c r="XDE157" s="2"/>
      <c r="XDF157" s="2"/>
      <c r="XDG157" s="2"/>
      <c r="XDH157" s="2"/>
      <c r="XDI157" s="2"/>
      <c r="XDJ157" s="2"/>
      <c r="XDK157" s="2"/>
      <c r="XDL157" s="2"/>
      <c r="XDM157" s="2"/>
      <c r="XDN157" s="2"/>
      <c r="XDO157" s="2"/>
      <c r="XDP157" s="2"/>
      <c r="XDQ157" s="2"/>
      <c r="XDR157" s="2"/>
      <c r="XDS157" s="2"/>
      <c r="XDT157" s="2"/>
      <c r="XDU157" s="2"/>
      <c r="XDV157" s="2"/>
      <c r="XDW157" s="2"/>
      <c r="XDX157" s="2"/>
      <c r="XDY157" s="2"/>
      <c r="XDZ157" s="2"/>
      <c r="XEA157" s="2"/>
      <c r="XEB157" s="2"/>
      <c r="XEC157" s="2"/>
      <c r="XED157" s="2"/>
      <c r="XEE157" s="2"/>
      <c r="XEF157" s="2"/>
      <c r="XEG157" s="2"/>
      <c r="XEH157" s="2"/>
      <c r="XEI157" s="2"/>
      <c r="XEJ157" s="2"/>
      <c r="XEK157" s="2"/>
      <c r="XEL157" s="2"/>
      <c r="XEM157" s="2"/>
      <c r="XEN157" s="2"/>
      <c r="XEO157" s="2"/>
      <c r="XEP157" s="2"/>
      <c r="XEQ157" s="2"/>
      <c r="XER157" s="2"/>
      <c r="XES157" s="2"/>
      <c r="XET157" s="2"/>
    </row>
    <row r="158" s="1" customFormat="1" spans="2:16374">
      <c r="B158" s="2"/>
      <c r="C158" s="2"/>
      <c r="D158" s="2"/>
      <c r="E158" s="2"/>
      <c r="XCZ158" s="2"/>
      <c r="XDA158" s="2"/>
      <c r="XDB158" s="2"/>
      <c r="XDC158" s="2"/>
      <c r="XDD158" s="2"/>
      <c r="XDE158" s="2"/>
      <c r="XDF158" s="2"/>
      <c r="XDG158" s="2"/>
      <c r="XDH158" s="2"/>
      <c r="XDI158" s="2"/>
      <c r="XDJ158" s="2"/>
      <c r="XDK158" s="2"/>
      <c r="XDL158" s="2"/>
      <c r="XDM158" s="2"/>
      <c r="XDN158" s="2"/>
      <c r="XDO158" s="2"/>
      <c r="XDP158" s="2"/>
      <c r="XDQ158" s="2"/>
      <c r="XDR158" s="2"/>
      <c r="XDS158" s="2"/>
      <c r="XDT158" s="2"/>
      <c r="XDU158" s="2"/>
      <c r="XDV158" s="2"/>
      <c r="XDW158" s="2"/>
      <c r="XDX158" s="2"/>
      <c r="XDY158" s="2"/>
      <c r="XDZ158" s="2"/>
      <c r="XEA158" s="2"/>
      <c r="XEB158" s="2"/>
      <c r="XEC158" s="2"/>
      <c r="XED158" s="2"/>
      <c r="XEE158" s="2"/>
      <c r="XEF158" s="2"/>
      <c r="XEG158" s="2"/>
      <c r="XEH158" s="2"/>
      <c r="XEI158" s="2"/>
      <c r="XEJ158" s="2"/>
      <c r="XEK158" s="2"/>
      <c r="XEL158" s="2"/>
      <c r="XEM158" s="2"/>
      <c r="XEN158" s="2"/>
      <c r="XEO158" s="2"/>
      <c r="XEP158" s="2"/>
      <c r="XEQ158" s="2"/>
      <c r="XER158" s="2"/>
      <c r="XES158" s="2"/>
      <c r="XET158" s="2"/>
    </row>
    <row r="159" s="1" customFormat="1" spans="2:16374">
      <c r="B159" s="2"/>
      <c r="C159" s="2"/>
      <c r="D159" s="2"/>
      <c r="E159" s="2"/>
      <c r="XCZ159" s="2"/>
      <c r="XDA159" s="2"/>
      <c r="XDB159" s="2"/>
      <c r="XDC159" s="2"/>
      <c r="XDD159" s="2"/>
      <c r="XDE159" s="2"/>
      <c r="XDF159" s="2"/>
      <c r="XDG159" s="2"/>
      <c r="XDH159" s="2"/>
      <c r="XDI159" s="2"/>
      <c r="XDJ159" s="2"/>
      <c r="XDK159" s="2"/>
      <c r="XDL159" s="2"/>
      <c r="XDM159" s="2"/>
      <c r="XDN159" s="2"/>
      <c r="XDO159" s="2"/>
      <c r="XDP159" s="2"/>
      <c r="XDQ159" s="2"/>
      <c r="XDR159" s="2"/>
      <c r="XDS159" s="2"/>
      <c r="XDT159" s="2"/>
      <c r="XDU159" s="2"/>
      <c r="XDV159" s="2"/>
      <c r="XDW159" s="2"/>
      <c r="XDX159" s="2"/>
      <c r="XDY159" s="2"/>
      <c r="XDZ159" s="2"/>
      <c r="XEA159" s="2"/>
      <c r="XEB159" s="2"/>
      <c r="XEC159" s="2"/>
      <c r="XED159" s="2"/>
      <c r="XEE159" s="2"/>
      <c r="XEF159" s="2"/>
      <c r="XEG159" s="2"/>
      <c r="XEH159" s="2"/>
      <c r="XEI159" s="2"/>
      <c r="XEJ159" s="2"/>
      <c r="XEK159" s="2"/>
      <c r="XEL159" s="2"/>
      <c r="XEM159" s="2"/>
      <c r="XEN159" s="2"/>
      <c r="XEO159" s="2"/>
      <c r="XEP159" s="2"/>
      <c r="XEQ159" s="2"/>
      <c r="XER159" s="2"/>
      <c r="XES159" s="2"/>
      <c r="XET159" s="2"/>
    </row>
    <row r="160" s="1" customFormat="1" spans="2:16374">
      <c r="B160" s="2"/>
      <c r="C160" s="2"/>
      <c r="D160" s="2"/>
      <c r="E160" s="2"/>
      <c r="XCZ160" s="2"/>
      <c r="XDA160" s="2"/>
      <c r="XDB160" s="2"/>
      <c r="XDC160" s="2"/>
      <c r="XDD160" s="2"/>
      <c r="XDE160" s="2"/>
      <c r="XDF160" s="2"/>
      <c r="XDG160" s="2"/>
      <c r="XDH160" s="2"/>
      <c r="XDI160" s="2"/>
      <c r="XDJ160" s="2"/>
      <c r="XDK160" s="2"/>
      <c r="XDL160" s="2"/>
      <c r="XDM160" s="2"/>
      <c r="XDN160" s="2"/>
      <c r="XDO160" s="2"/>
      <c r="XDP160" s="2"/>
      <c r="XDQ160" s="2"/>
      <c r="XDR160" s="2"/>
      <c r="XDS160" s="2"/>
      <c r="XDT160" s="2"/>
      <c r="XDU160" s="2"/>
      <c r="XDV160" s="2"/>
      <c r="XDW160" s="2"/>
      <c r="XDX160" s="2"/>
      <c r="XDY160" s="2"/>
      <c r="XDZ160" s="2"/>
      <c r="XEA160" s="2"/>
      <c r="XEB160" s="2"/>
      <c r="XEC160" s="2"/>
      <c r="XED160" s="2"/>
      <c r="XEE160" s="2"/>
      <c r="XEF160" s="2"/>
      <c r="XEG160" s="2"/>
      <c r="XEH160" s="2"/>
      <c r="XEI160" s="2"/>
      <c r="XEJ160" s="2"/>
      <c r="XEK160" s="2"/>
      <c r="XEL160" s="2"/>
      <c r="XEM160" s="2"/>
      <c r="XEN160" s="2"/>
      <c r="XEO160" s="2"/>
      <c r="XEP160" s="2"/>
      <c r="XEQ160" s="2"/>
      <c r="XER160" s="2"/>
      <c r="XES160" s="2"/>
      <c r="XET160" s="2"/>
    </row>
    <row r="161" s="1" customFormat="1" spans="2:16374">
      <c r="B161" s="2"/>
      <c r="C161" s="2"/>
      <c r="D161" s="2"/>
      <c r="E161" s="2"/>
      <c r="XCZ161" s="2"/>
      <c r="XDA161" s="2"/>
      <c r="XDB161" s="2"/>
      <c r="XDC161" s="2"/>
      <c r="XDD161" s="2"/>
      <c r="XDE161" s="2"/>
      <c r="XDF161" s="2"/>
      <c r="XDG161" s="2"/>
      <c r="XDH161" s="2"/>
      <c r="XDI161" s="2"/>
      <c r="XDJ161" s="2"/>
      <c r="XDK161" s="2"/>
      <c r="XDL161" s="2"/>
      <c r="XDM161" s="2"/>
      <c r="XDN161" s="2"/>
      <c r="XDO161" s="2"/>
      <c r="XDP161" s="2"/>
      <c r="XDQ161" s="2"/>
      <c r="XDR161" s="2"/>
      <c r="XDS161" s="2"/>
      <c r="XDT161" s="2"/>
      <c r="XDU161" s="2"/>
      <c r="XDV161" s="2"/>
      <c r="XDW161" s="2"/>
      <c r="XDX161" s="2"/>
      <c r="XDY161" s="2"/>
      <c r="XDZ161" s="2"/>
      <c r="XEA161" s="2"/>
      <c r="XEB161" s="2"/>
      <c r="XEC161" s="2"/>
      <c r="XED161" s="2"/>
      <c r="XEE161" s="2"/>
      <c r="XEF161" s="2"/>
      <c r="XEG161" s="2"/>
      <c r="XEH161" s="2"/>
      <c r="XEI161" s="2"/>
      <c r="XEJ161" s="2"/>
      <c r="XEK161" s="2"/>
      <c r="XEL161" s="2"/>
      <c r="XEM161" s="2"/>
      <c r="XEN161" s="2"/>
      <c r="XEO161" s="2"/>
      <c r="XEP161" s="2"/>
      <c r="XEQ161" s="2"/>
      <c r="XER161" s="2"/>
      <c r="XES161" s="2"/>
      <c r="XET161" s="2"/>
    </row>
    <row r="162" s="1" customFormat="1" spans="2:16374">
      <c r="B162" s="2"/>
      <c r="C162" s="2"/>
      <c r="D162" s="2"/>
      <c r="E162" s="2"/>
      <c r="XCZ162" s="2"/>
      <c r="XDA162" s="2"/>
      <c r="XDB162" s="2"/>
      <c r="XDC162" s="2"/>
      <c r="XDD162" s="2"/>
      <c r="XDE162" s="2"/>
      <c r="XDF162" s="2"/>
      <c r="XDG162" s="2"/>
      <c r="XDH162" s="2"/>
      <c r="XDI162" s="2"/>
      <c r="XDJ162" s="2"/>
      <c r="XDK162" s="2"/>
      <c r="XDL162" s="2"/>
      <c r="XDM162" s="2"/>
      <c r="XDN162" s="2"/>
      <c r="XDO162" s="2"/>
      <c r="XDP162" s="2"/>
      <c r="XDQ162" s="2"/>
      <c r="XDR162" s="2"/>
      <c r="XDS162" s="2"/>
      <c r="XDT162" s="2"/>
      <c r="XDU162" s="2"/>
      <c r="XDV162" s="2"/>
      <c r="XDW162" s="2"/>
      <c r="XDX162" s="2"/>
      <c r="XDY162" s="2"/>
      <c r="XDZ162" s="2"/>
      <c r="XEA162" s="2"/>
      <c r="XEB162" s="2"/>
      <c r="XEC162" s="2"/>
      <c r="XED162" s="2"/>
      <c r="XEE162" s="2"/>
      <c r="XEF162" s="2"/>
      <c r="XEG162" s="2"/>
      <c r="XEH162" s="2"/>
      <c r="XEI162" s="2"/>
      <c r="XEJ162" s="2"/>
      <c r="XEK162" s="2"/>
      <c r="XEL162" s="2"/>
      <c r="XEM162" s="2"/>
      <c r="XEN162" s="2"/>
      <c r="XEO162" s="2"/>
      <c r="XEP162" s="2"/>
      <c r="XEQ162" s="2"/>
      <c r="XER162" s="2"/>
      <c r="XES162" s="2"/>
      <c r="XET162" s="2"/>
    </row>
    <row r="163" s="1" customFormat="1" spans="2:16374">
      <c r="B163" s="2"/>
      <c r="C163" s="2"/>
      <c r="D163" s="2"/>
      <c r="E163" s="2"/>
      <c r="XCZ163" s="2"/>
      <c r="XDA163" s="2"/>
      <c r="XDB163" s="2"/>
      <c r="XDC163" s="2"/>
      <c r="XDD163" s="2"/>
      <c r="XDE163" s="2"/>
      <c r="XDF163" s="2"/>
      <c r="XDG163" s="2"/>
      <c r="XDH163" s="2"/>
      <c r="XDI163" s="2"/>
      <c r="XDJ163" s="2"/>
      <c r="XDK163" s="2"/>
      <c r="XDL163" s="2"/>
      <c r="XDM163" s="2"/>
      <c r="XDN163" s="2"/>
      <c r="XDO163" s="2"/>
      <c r="XDP163" s="2"/>
      <c r="XDQ163" s="2"/>
      <c r="XDR163" s="2"/>
      <c r="XDS163" s="2"/>
      <c r="XDT163" s="2"/>
      <c r="XDU163" s="2"/>
      <c r="XDV163" s="2"/>
      <c r="XDW163" s="2"/>
      <c r="XDX163" s="2"/>
      <c r="XDY163" s="2"/>
      <c r="XDZ163" s="2"/>
      <c r="XEA163" s="2"/>
      <c r="XEB163" s="2"/>
      <c r="XEC163" s="2"/>
      <c r="XED163" s="2"/>
      <c r="XEE163" s="2"/>
      <c r="XEF163" s="2"/>
      <c r="XEG163" s="2"/>
      <c r="XEH163" s="2"/>
      <c r="XEI163" s="2"/>
      <c r="XEJ163" s="2"/>
      <c r="XEK163" s="2"/>
      <c r="XEL163" s="2"/>
      <c r="XEM163" s="2"/>
      <c r="XEN163" s="2"/>
      <c r="XEO163" s="2"/>
      <c r="XEP163" s="2"/>
      <c r="XEQ163" s="2"/>
      <c r="XER163" s="2"/>
      <c r="XES163" s="2"/>
      <c r="XET163" s="2"/>
    </row>
    <row r="164" s="1" customFormat="1" spans="2:16374">
      <c r="B164" s="2"/>
      <c r="C164" s="2"/>
      <c r="D164" s="2"/>
      <c r="E164" s="2"/>
      <c r="XCZ164" s="2"/>
      <c r="XDA164" s="2"/>
      <c r="XDB164" s="2"/>
      <c r="XDC164" s="2"/>
      <c r="XDD164" s="2"/>
      <c r="XDE164" s="2"/>
      <c r="XDF164" s="2"/>
      <c r="XDG164" s="2"/>
      <c r="XDH164" s="2"/>
      <c r="XDI164" s="2"/>
      <c r="XDJ164" s="2"/>
      <c r="XDK164" s="2"/>
      <c r="XDL164" s="2"/>
      <c r="XDM164" s="2"/>
      <c r="XDN164" s="2"/>
      <c r="XDO164" s="2"/>
      <c r="XDP164" s="2"/>
      <c r="XDQ164" s="2"/>
      <c r="XDR164" s="2"/>
      <c r="XDS164" s="2"/>
      <c r="XDT164" s="2"/>
      <c r="XDU164" s="2"/>
      <c r="XDV164" s="2"/>
      <c r="XDW164" s="2"/>
      <c r="XDX164" s="2"/>
      <c r="XDY164" s="2"/>
      <c r="XDZ164" s="2"/>
      <c r="XEA164" s="2"/>
      <c r="XEB164" s="2"/>
      <c r="XEC164" s="2"/>
      <c r="XED164" s="2"/>
      <c r="XEE164" s="2"/>
      <c r="XEF164" s="2"/>
      <c r="XEG164" s="2"/>
      <c r="XEH164" s="2"/>
      <c r="XEI164" s="2"/>
      <c r="XEJ164" s="2"/>
      <c r="XEK164" s="2"/>
      <c r="XEL164" s="2"/>
      <c r="XEM164" s="2"/>
      <c r="XEN164" s="2"/>
      <c r="XEO164" s="2"/>
      <c r="XEP164" s="2"/>
      <c r="XEQ164" s="2"/>
      <c r="XER164" s="2"/>
      <c r="XES164" s="2"/>
      <c r="XET164" s="2"/>
    </row>
    <row r="165" s="1" customFormat="1" spans="2:16374">
      <c r="B165" s="2"/>
      <c r="C165" s="2"/>
      <c r="D165" s="2"/>
      <c r="E165" s="2"/>
      <c r="XCZ165" s="2"/>
      <c r="XDA165" s="2"/>
      <c r="XDB165" s="2"/>
      <c r="XDC165" s="2"/>
      <c r="XDD165" s="2"/>
      <c r="XDE165" s="2"/>
      <c r="XDF165" s="2"/>
      <c r="XDG165" s="2"/>
      <c r="XDH165" s="2"/>
      <c r="XDI165" s="2"/>
      <c r="XDJ165" s="2"/>
      <c r="XDK165" s="2"/>
      <c r="XDL165" s="2"/>
      <c r="XDM165" s="2"/>
      <c r="XDN165" s="2"/>
      <c r="XDO165" s="2"/>
      <c r="XDP165" s="2"/>
      <c r="XDQ165" s="2"/>
      <c r="XDR165" s="2"/>
      <c r="XDS165" s="2"/>
      <c r="XDT165" s="2"/>
      <c r="XDU165" s="2"/>
      <c r="XDV165" s="2"/>
      <c r="XDW165" s="2"/>
      <c r="XDX165" s="2"/>
      <c r="XDY165" s="2"/>
      <c r="XDZ165" s="2"/>
      <c r="XEA165" s="2"/>
      <c r="XEB165" s="2"/>
      <c r="XEC165" s="2"/>
      <c r="XED165" s="2"/>
      <c r="XEE165" s="2"/>
      <c r="XEF165" s="2"/>
      <c r="XEG165" s="2"/>
      <c r="XEH165" s="2"/>
      <c r="XEI165" s="2"/>
      <c r="XEJ165" s="2"/>
      <c r="XEK165" s="2"/>
      <c r="XEL165" s="2"/>
      <c r="XEM165" s="2"/>
      <c r="XEN165" s="2"/>
      <c r="XEO165" s="2"/>
      <c r="XEP165" s="2"/>
      <c r="XEQ165" s="2"/>
      <c r="XER165" s="2"/>
      <c r="XES165" s="2"/>
      <c r="XET165" s="2"/>
    </row>
    <row r="166" s="1" customFormat="1" spans="2:16374">
      <c r="B166" s="2"/>
      <c r="C166" s="2"/>
      <c r="D166" s="2"/>
      <c r="E166" s="2"/>
      <c r="XCZ166" s="2"/>
      <c r="XDA166" s="2"/>
      <c r="XDB166" s="2"/>
      <c r="XDC166" s="2"/>
      <c r="XDD166" s="2"/>
      <c r="XDE166" s="2"/>
      <c r="XDF166" s="2"/>
      <c r="XDG166" s="2"/>
      <c r="XDH166" s="2"/>
      <c r="XDI166" s="2"/>
      <c r="XDJ166" s="2"/>
      <c r="XDK166" s="2"/>
      <c r="XDL166" s="2"/>
      <c r="XDM166" s="2"/>
      <c r="XDN166" s="2"/>
      <c r="XDO166" s="2"/>
      <c r="XDP166" s="2"/>
      <c r="XDQ166" s="2"/>
      <c r="XDR166" s="2"/>
      <c r="XDS166" s="2"/>
      <c r="XDT166" s="2"/>
      <c r="XDU166" s="2"/>
      <c r="XDV166" s="2"/>
      <c r="XDW166" s="2"/>
      <c r="XDX166" s="2"/>
      <c r="XDY166" s="2"/>
      <c r="XDZ166" s="2"/>
      <c r="XEA166" s="2"/>
      <c r="XEB166" s="2"/>
      <c r="XEC166" s="2"/>
      <c r="XED166" s="2"/>
      <c r="XEE166" s="2"/>
      <c r="XEF166" s="2"/>
      <c r="XEG166" s="2"/>
      <c r="XEH166" s="2"/>
      <c r="XEI166" s="2"/>
      <c r="XEJ166" s="2"/>
      <c r="XEK166" s="2"/>
      <c r="XEL166" s="2"/>
      <c r="XEM166" s="2"/>
      <c r="XEN166" s="2"/>
      <c r="XEO166" s="2"/>
      <c r="XEP166" s="2"/>
      <c r="XEQ166" s="2"/>
      <c r="XER166" s="2"/>
      <c r="XES166" s="2"/>
      <c r="XET166" s="2"/>
    </row>
    <row r="167" s="1" customFormat="1" spans="2:16374">
      <c r="B167" s="2"/>
      <c r="C167" s="2"/>
      <c r="D167" s="2"/>
      <c r="E167" s="2"/>
      <c r="XCZ167" s="2"/>
      <c r="XDA167" s="2"/>
      <c r="XDB167" s="2"/>
      <c r="XDC167" s="2"/>
      <c r="XDD167" s="2"/>
      <c r="XDE167" s="2"/>
      <c r="XDF167" s="2"/>
      <c r="XDG167" s="2"/>
      <c r="XDH167" s="2"/>
      <c r="XDI167" s="2"/>
      <c r="XDJ167" s="2"/>
      <c r="XDK167" s="2"/>
      <c r="XDL167" s="2"/>
      <c r="XDM167" s="2"/>
      <c r="XDN167" s="2"/>
      <c r="XDO167" s="2"/>
      <c r="XDP167" s="2"/>
      <c r="XDQ167" s="2"/>
      <c r="XDR167" s="2"/>
      <c r="XDS167" s="2"/>
      <c r="XDT167" s="2"/>
      <c r="XDU167" s="2"/>
      <c r="XDV167" s="2"/>
      <c r="XDW167" s="2"/>
      <c r="XDX167" s="2"/>
      <c r="XDY167" s="2"/>
      <c r="XDZ167" s="2"/>
      <c r="XEA167" s="2"/>
      <c r="XEB167" s="2"/>
      <c r="XEC167" s="2"/>
      <c r="XED167" s="2"/>
      <c r="XEE167" s="2"/>
      <c r="XEF167" s="2"/>
      <c r="XEG167" s="2"/>
      <c r="XEH167" s="2"/>
      <c r="XEI167" s="2"/>
      <c r="XEJ167" s="2"/>
      <c r="XEK167" s="2"/>
      <c r="XEL167" s="2"/>
      <c r="XEM167" s="2"/>
      <c r="XEN167" s="2"/>
      <c r="XEO167" s="2"/>
      <c r="XEP167" s="2"/>
      <c r="XEQ167" s="2"/>
      <c r="XER167" s="2"/>
      <c r="XES167" s="2"/>
      <c r="XET167" s="2"/>
    </row>
    <row r="168" s="1" customFormat="1" spans="2:16374">
      <c r="B168" s="2"/>
      <c r="C168" s="2"/>
      <c r="D168" s="2"/>
      <c r="E168" s="2"/>
      <c r="XCZ168" s="2"/>
      <c r="XDA168" s="2"/>
      <c r="XDB168" s="2"/>
      <c r="XDC168" s="2"/>
      <c r="XDD168" s="2"/>
      <c r="XDE168" s="2"/>
      <c r="XDF168" s="2"/>
      <c r="XDG168" s="2"/>
      <c r="XDH168" s="2"/>
      <c r="XDI168" s="2"/>
      <c r="XDJ168" s="2"/>
      <c r="XDK168" s="2"/>
      <c r="XDL168" s="2"/>
      <c r="XDM168" s="2"/>
      <c r="XDN168" s="2"/>
      <c r="XDO168" s="2"/>
      <c r="XDP168" s="2"/>
      <c r="XDQ168" s="2"/>
      <c r="XDR168" s="2"/>
      <c r="XDS168" s="2"/>
      <c r="XDT168" s="2"/>
      <c r="XDU168" s="2"/>
      <c r="XDV168" s="2"/>
      <c r="XDW168" s="2"/>
      <c r="XDX168" s="2"/>
      <c r="XDY168" s="2"/>
      <c r="XDZ168" s="2"/>
      <c r="XEA168" s="2"/>
      <c r="XEB168" s="2"/>
      <c r="XEC168" s="2"/>
      <c r="XED168" s="2"/>
      <c r="XEE168" s="2"/>
      <c r="XEF168" s="2"/>
      <c r="XEG168" s="2"/>
      <c r="XEH168" s="2"/>
      <c r="XEI168" s="2"/>
      <c r="XEJ168" s="2"/>
      <c r="XEK168" s="2"/>
      <c r="XEL168" s="2"/>
      <c r="XEM168" s="2"/>
      <c r="XEN168" s="2"/>
      <c r="XEO168" s="2"/>
      <c r="XEP168" s="2"/>
      <c r="XEQ168" s="2"/>
      <c r="XER168" s="2"/>
      <c r="XES168" s="2"/>
      <c r="XET168" s="2"/>
    </row>
    <row r="169" s="1" customFormat="1" spans="2:16374">
      <c r="B169" s="2"/>
      <c r="C169" s="2"/>
      <c r="D169" s="2"/>
      <c r="E169" s="2"/>
      <c r="XCZ169" s="2"/>
      <c r="XDA169" s="2"/>
      <c r="XDB169" s="2"/>
      <c r="XDC169" s="2"/>
      <c r="XDD169" s="2"/>
      <c r="XDE169" s="2"/>
      <c r="XDF169" s="2"/>
      <c r="XDG169" s="2"/>
      <c r="XDH169" s="2"/>
      <c r="XDI169" s="2"/>
      <c r="XDJ169" s="2"/>
      <c r="XDK169" s="2"/>
      <c r="XDL169" s="2"/>
      <c r="XDM169" s="2"/>
      <c r="XDN169" s="2"/>
      <c r="XDO169" s="2"/>
      <c r="XDP169" s="2"/>
      <c r="XDQ169" s="2"/>
      <c r="XDR169" s="2"/>
      <c r="XDS169" s="2"/>
      <c r="XDT169" s="2"/>
      <c r="XDU169" s="2"/>
      <c r="XDV169" s="2"/>
      <c r="XDW169" s="2"/>
      <c r="XDX169" s="2"/>
      <c r="XDY169" s="2"/>
      <c r="XDZ169" s="2"/>
      <c r="XEA169" s="2"/>
      <c r="XEB169" s="2"/>
      <c r="XEC169" s="2"/>
      <c r="XED169" s="2"/>
      <c r="XEE169" s="2"/>
      <c r="XEF169" s="2"/>
      <c r="XEG169" s="2"/>
      <c r="XEH169" s="2"/>
      <c r="XEI169" s="2"/>
      <c r="XEJ169" s="2"/>
      <c r="XEK169" s="2"/>
      <c r="XEL169" s="2"/>
      <c r="XEM169" s="2"/>
      <c r="XEN169" s="2"/>
      <c r="XEO169" s="2"/>
      <c r="XEP169" s="2"/>
      <c r="XEQ169" s="2"/>
      <c r="XER169" s="2"/>
      <c r="XES169" s="2"/>
      <c r="XET169" s="2"/>
    </row>
    <row r="170" s="1" customFormat="1" spans="2:16374">
      <c r="B170" s="2"/>
      <c r="C170" s="2"/>
      <c r="D170" s="2"/>
      <c r="E170" s="2"/>
      <c r="XCZ170" s="2"/>
      <c r="XDA170" s="2"/>
      <c r="XDB170" s="2"/>
      <c r="XDC170" s="2"/>
      <c r="XDD170" s="2"/>
      <c r="XDE170" s="2"/>
      <c r="XDF170" s="2"/>
      <c r="XDG170" s="2"/>
      <c r="XDH170" s="2"/>
      <c r="XDI170" s="2"/>
      <c r="XDJ170" s="2"/>
      <c r="XDK170" s="2"/>
      <c r="XDL170" s="2"/>
      <c r="XDM170" s="2"/>
      <c r="XDN170" s="2"/>
      <c r="XDO170" s="2"/>
      <c r="XDP170" s="2"/>
      <c r="XDQ170" s="2"/>
      <c r="XDR170" s="2"/>
      <c r="XDS170" s="2"/>
      <c r="XDT170" s="2"/>
      <c r="XDU170" s="2"/>
      <c r="XDV170" s="2"/>
      <c r="XDW170" s="2"/>
      <c r="XDX170" s="2"/>
      <c r="XDY170" s="2"/>
      <c r="XDZ170" s="2"/>
      <c r="XEA170" s="2"/>
      <c r="XEB170" s="2"/>
      <c r="XEC170" s="2"/>
      <c r="XED170" s="2"/>
      <c r="XEE170" s="2"/>
      <c r="XEF170" s="2"/>
      <c r="XEG170" s="2"/>
      <c r="XEH170" s="2"/>
      <c r="XEI170" s="2"/>
      <c r="XEJ170" s="2"/>
      <c r="XEK170" s="2"/>
      <c r="XEL170" s="2"/>
      <c r="XEM170" s="2"/>
      <c r="XEN170" s="2"/>
      <c r="XEO170" s="2"/>
      <c r="XEP170" s="2"/>
      <c r="XEQ170" s="2"/>
      <c r="XER170" s="2"/>
      <c r="XES170" s="2"/>
      <c r="XET170" s="2"/>
    </row>
    <row r="171" s="1" customFormat="1" spans="2:16374">
      <c r="B171" s="2"/>
      <c r="C171" s="2"/>
      <c r="D171" s="2"/>
      <c r="E171" s="2"/>
      <c r="XCZ171" s="2"/>
      <c r="XDA171" s="2"/>
      <c r="XDB171" s="2"/>
      <c r="XDC171" s="2"/>
      <c r="XDD171" s="2"/>
      <c r="XDE171" s="2"/>
      <c r="XDF171" s="2"/>
      <c r="XDG171" s="2"/>
      <c r="XDH171" s="2"/>
      <c r="XDI171" s="2"/>
      <c r="XDJ171" s="2"/>
      <c r="XDK171" s="2"/>
      <c r="XDL171" s="2"/>
      <c r="XDM171" s="2"/>
      <c r="XDN171" s="2"/>
      <c r="XDO171" s="2"/>
      <c r="XDP171" s="2"/>
      <c r="XDQ171" s="2"/>
      <c r="XDR171" s="2"/>
      <c r="XDS171" s="2"/>
      <c r="XDT171" s="2"/>
      <c r="XDU171" s="2"/>
      <c r="XDV171" s="2"/>
      <c r="XDW171" s="2"/>
      <c r="XDX171" s="2"/>
      <c r="XDY171" s="2"/>
      <c r="XDZ171" s="2"/>
      <c r="XEA171" s="2"/>
      <c r="XEB171" s="2"/>
      <c r="XEC171" s="2"/>
      <c r="XED171" s="2"/>
      <c r="XEE171" s="2"/>
      <c r="XEF171" s="2"/>
      <c r="XEG171" s="2"/>
      <c r="XEH171" s="2"/>
      <c r="XEI171" s="2"/>
      <c r="XEJ171" s="2"/>
      <c r="XEK171" s="2"/>
      <c r="XEL171" s="2"/>
      <c r="XEM171" s="2"/>
      <c r="XEN171" s="2"/>
      <c r="XEO171" s="2"/>
      <c r="XEP171" s="2"/>
      <c r="XEQ171" s="2"/>
      <c r="XER171" s="2"/>
      <c r="XES171" s="2"/>
      <c r="XET171" s="2"/>
    </row>
    <row r="172" s="1" customFormat="1" spans="2:16374">
      <c r="B172" s="2"/>
      <c r="C172" s="2"/>
      <c r="D172" s="2"/>
      <c r="E172" s="2"/>
      <c r="XCZ172" s="2"/>
      <c r="XDA172" s="2"/>
      <c r="XDB172" s="2"/>
      <c r="XDC172" s="2"/>
      <c r="XDD172" s="2"/>
      <c r="XDE172" s="2"/>
      <c r="XDF172" s="2"/>
      <c r="XDG172" s="2"/>
      <c r="XDH172" s="2"/>
      <c r="XDI172" s="2"/>
      <c r="XDJ172" s="2"/>
      <c r="XDK172" s="2"/>
      <c r="XDL172" s="2"/>
      <c r="XDM172" s="2"/>
      <c r="XDN172" s="2"/>
      <c r="XDO172" s="2"/>
      <c r="XDP172" s="2"/>
      <c r="XDQ172" s="2"/>
      <c r="XDR172" s="2"/>
      <c r="XDS172" s="2"/>
      <c r="XDT172" s="2"/>
      <c r="XDU172" s="2"/>
      <c r="XDV172" s="2"/>
      <c r="XDW172" s="2"/>
      <c r="XDX172" s="2"/>
      <c r="XDY172" s="2"/>
      <c r="XDZ172" s="2"/>
      <c r="XEA172" s="2"/>
      <c r="XEB172" s="2"/>
      <c r="XEC172" s="2"/>
      <c r="XED172" s="2"/>
      <c r="XEE172" s="2"/>
      <c r="XEF172" s="2"/>
      <c r="XEG172" s="2"/>
      <c r="XEH172" s="2"/>
      <c r="XEI172" s="2"/>
      <c r="XEJ172" s="2"/>
      <c r="XEK172" s="2"/>
      <c r="XEL172" s="2"/>
      <c r="XEM172" s="2"/>
      <c r="XEN172" s="2"/>
      <c r="XEO172" s="2"/>
      <c r="XEP172" s="2"/>
      <c r="XEQ172" s="2"/>
      <c r="XER172" s="2"/>
      <c r="XES172" s="2"/>
      <c r="XET172" s="2"/>
    </row>
    <row r="173" s="1" customFormat="1" spans="2:16374">
      <c r="B173" s="2"/>
      <c r="C173" s="2"/>
      <c r="D173" s="2"/>
      <c r="E173" s="2"/>
      <c r="XCZ173" s="2"/>
      <c r="XDA173" s="2"/>
      <c r="XDB173" s="2"/>
      <c r="XDC173" s="2"/>
      <c r="XDD173" s="2"/>
      <c r="XDE173" s="2"/>
      <c r="XDF173" s="2"/>
      <c r="XDG173" s="2"/>
      <c r="XDH173" s="2"/>
      <c r="XDI173" s="2"/>
      <c r="XDJ173" s="2"/>
      <c r="XDK173" s="2"/>
      <c r="XDL173" s="2"/>
      <c r="XDM173" s="2"/>
      <c r="XDN173" s="2"/>
      <c r="XDO173" s="2"/>
      <c r="XDP173" s="2"/>
      <c r="XDQ173" s="2"/>
      <c r="XDR173" s="2"/>
      <c r="XDS173" s="2"/>
      <c r="XDT173" s="2"/>
      <c r="XDU173" s="2"/>
      <c r="XDV173" s="2"/>
      <c r="XDW173" s="2"/>
      <c r="XDX173" s="2"/>
      <c r="XDY173" s="2"/>
      <c r="XDZ173" s="2"/>
      <c r="XEA173" s="2"/>
      <c r="XEB173" s="2"/>
      <c r="XEC173" s="2"/>
      <c r="XED173" s="2"/>
      <c r="XEE173" s="2"/>
      <c r="XEF173" s="2"/>
      <c r="XEG173" s="2"/>
      <c r="XEH173" s="2"/>
      <c r="XEI173" s="2"/>
      <c r="XEJ173" s="2"/>
      <c r="XEK173" s="2"/>
      <c r="XEL173" s="2"/>
      <c r="XEM173" s="2"/>
      <c r="XEN173" s="2"/>
      <c r="XEO173" s="2"/>
      <c r="XEP173" s="2"/>
      <c r="XEQ173" s="2"/>
      <c r="XER173" s="2"/>
      <c r="XES173" s="2"/>
      <c r="XET173" s="2"/>
    </row>
    <row r="174" s="1" customFormat="1" spans="2:16374">
      <c r="B174" s="2"/>
      <c r="C174" s="2"/>
      <c r="D174" s="2"/>
      <c r="E174" s="2"/>
      <c r="XCZ174" s="2"/>
      <c r="XDA174" s="2"/>
      <c r="XDB174" s="2"/>
      <c r="XDC174" s="2"/>
      <c r="XDD174" s="2"/>
      <c r="XDE174" s="2"/>
      <c r="XDF174" s="2"/>
      <c r="XDG174" s="2"/>
      <c r="XDH174" s="2"/>
      <c r="XDI174" s="2"/>
      <c r="XDJ174" s="2"/>
      <c r="XDK174" s="2"/>
      <c r="XDL174" s="2"/>
      <c r="XDM174" s="2"/>
      <c r="XDN174" s="2"/>
      <c r="XDO174" s="2"/>
      <c r="XDP174" s="2"/>
      <c r="XDQ174" s="2"/>
      <c r="XDR174" s="2"/>
      <c r="XDS174" s="2"/>
      <c r="XDT174" s="2"/>
      <c r="XDU174" s="2"/>
      <c r="XDV174" s="2"/>
      <c r="XDW174" s="2"/>
      <c r="XDX174" s="2"/>
      <c r="XDY174" s="2"/>
      <c r="XDZ174" s="2"/>
      <c r="XEA174" s="2"/>
      <c r="XEB174" s="2"/>
      <c r="XEC174" s="2"/>
      <c r="XED174" s="2"/>
      <c r="XEE174" s="2"/>
      <c r="XEF174" s="2"/>
      <c r="XEG174" s="2"/>
      <c r="XEH174" s="2"/>
      <c r="XEI174" s="2"/>
      <c r="XEJ174" s="2"/>
      <c r="XEK174" s="2"/>
      <c r="XEL174" s="2"/>
      <c r="XEM174" s="2"/>
      <c r="XEN174" s="2"/>
      <c r="XEO174" s="2"/>
      <c r="XEP174" s="2"/>
      <c r="XEQ174" s="2"/>
      <c r="XER174" s="2"/>
      <c r="XES174" s="2"/>
      <c r="XET174" s="2"/>
    </row>
    <row r="175" s="1" customFormat="1" spans="2:16374">
      <c r="B175" s="2"/>
      <c r="C175" s="2"/>
      <c r="D175" s="2"/>
      <c r="E175" s="2"/>
      <c r="XCZ175" s="2"/>
      <c r="XDA175" s="2"/>
      <c r="XDB175" s="2"/>
      <c r="XDC175" s="2"/>
      <c r="XDD175" s="2"/>
      <c r="XDE175" s="2"/>
      <c r="XDF175" s="2"/>
      <c r="XDG175" s="2"/>
      <c r="XDH175" s="2"/>
      <c r="XDI175" s="2"/>
      <c r="XDJ175" s="2"/>
      <c r="XDK175" s="2"/>
      <c r="XDL175" s="2"/>
      <c r="XDM175" s="2"/>
      <c r="XDN175" s="2"/>
      <c r="XDO175" s="2"/>
      <c r="XDP175" s="2"/>
      <c r="XDQ175" s="2"/>
      <c r="XDR175" s="2"/>
      <c r="XDS175" s="2"/>
      <c r="XDT175" s="2"/>
      <c r="XDU175" s="2"/>
      <c r="XDV175" s="2"/>
      <c r="XDW175" s="2"/>
      <c r="XDX175" s="2"/>
      <c r="XDY175" s="2"/>
      <c r="XDZ175" s="2"/>
      <c r="XEA175" s="2"/>
      <c r="XEB175" s="2"/>
      <c r="XEC175" s="2"/>
      <c r="XED175" s="2"/>
      <c r="XEE175" s="2"/>
      <c r="XEF175" s="2"/>
      <c r="XEG175" s="2"/>
      <c r="XEH175" s="2"/>
      <c r="XEI175" s="2"/>
      <c r="XEJ175" s="2"/>
      <c r="XEK175" s="2"/>
      <c r="XEL175" s="2"/>
      <c r="XEM175" s="2"/>
      <c r="XEN175" s="2"/>
      <c r="XEO175" s="2"/>
      <c r="XEP175" s="2"/>
      <c r="XEQ175" s="2"/>
      <c r="XER175" s="2"/>
      <c r="XES175" s="2"/>
      <c r="XET175" s="2"/>
    </row>
    <row r="176" s="1" customFormat="1" spans="2:16374">
      <c r="B176" s="2"/>
      <c r="C176" s="2"/>
      <c r="D176" s="2"/>
      <c r="E176" s="2"/>
      <c r="XCZ176" s="2"/>
      <c r="XDA176" s="2"/>
      <c r="XDB176" s="2"/>
      <c r="XDC176" s="2"/>
      <c r="XDD176" s="2"/>
      <c r="XDE176" s="2"/>
      <c r="XDF176" s="2"/>
      <c r="XDG176" s="2"/>
      <c r="XDH176" s="2"/>
      <c r="XDI176" s="2"/>
      <c r="XDJ176" s="2"/>
      <c r="XDK176" s="2"/>
      <c r="XDL176" s="2"/>
      <c r="XDM176" s="2"/>
      <c r="XDN176" s="2"/>
      <c r="XDO176" s="2"/>
      <c r="XDP176" s="2"/>
      <c r="XDQ176" s="2"/>
      <c r="XDR176" s="2"/>
      <c r="XDS176" s="2"/>
      <c r="XDT176" s="2"/>
      <c r="XDU176" s="2"/>
      <c r="XDV176" s="2"/>
      <c r="XDW176" s="2"/>
      <c r="XDX176" s="2"/>
      <c r="XDY176" s="2"/>
      <c r="XDZ176" s="2"/>
      <c r="XEA176" s="2"/>
      <c r="XEB176" s="2"/>
      <c r="XEC176" s="2"/>
      <c r="XED176" s="2"/>
      <c r="XEE176" s="2"/>
      <c r="XEF176" s="2"/>
      <c r="XEG176" s="2"/>
      <c r="XEH176" s="2"/>
      <c r="XEI176" s="2"/>
      <c r="XEJ176" s="2"/>
      <c r="XEK176" s="2"/>
      <c r="XEL176" s="2"/>
      <c r="XEM176" s="2"/>
      <c r="XEN176" s="2"/>
      <c r="XEO176" s="2"/>
      <c r="XEP176" s="2"/>
      <c r="XEQ176" s="2"/>
      <c r="XER176" s="2"/>
      <c r="XES176" s="2"/>
      <c r="XET176" s="2"/>
    </row>
    <row r="177" s="1" customFormat="1" spans="2:16374">
      <c r="B177" s="2"/>
      <c r="C177" s="2"/>
      <c r="D177" s="2"/>
      <c r="E177" s="2"/>
      <c r="XCZ177" s="2"/>
      <c r="XDA177" s="2"/>
      <c r="XDB177" s="2"/>
      <c r="XDC177" s="2"/>
      <c r="XDD177" s="2"/>
      <c r="XDE177" s="2"/>
      <c r="XDF177" s="2"/>
      <c r="XDG177" s="2"/>
      <c r="XDH177" s="2"/>
      <c r="XDI177" s="2"/>
      <c r="XDJ177" s="2"/>
      <c r="XDK177" s="2"/>
      <c r="XDL177" s="2"/>
      <c r="XDM177" s="2"/>
      <c r="XDN177" s="2"/>
      <c r="XDO177" s="2"/>
      <c r="XDP177" s="2"/>
      <c r="XDQ177" s="2"/>
      <c r="XDR177" s="2"/>
      <c r="XDS177" s="2"/>
      <c r="XDT177" s="2"/>
      <c r="XDU177" s="2"/>
      <c r="XDV177" s="2"/>
      <c r="XDW177" s="2"/>
      <c r="XDX177" s="2"/>
      <c r="XDY177" s="2"/>
      <c r="XDZ177" s="2"/>
      <c r="XEA177" s="2"/>
      <c r="XEB177" s="2"/>
      <c r="XEC177" s="2"/>
      <c r="XED177" s="2"/>
      <c r="XEE177" s="2"/>
      <c r="XEF177" s="2"/>
      <c r="XEG177" s="2"/>
      <c r="XEH177" s="2"/>
      <c r="XEI177" s="2"/>
      <c r="XEJ177" s="2"/>
      <c r="XEK177" s="2"/>
      <c r="XEL177" s="2"/>
      <c r="XEM177" s="2"/>
      <c r="XEN177" s="2"/>
      <c r="XEO177" s="2"/>
      <c r="XEP177" s="2"/>
      <c r="XEQ177" s="2"/>
      <c r="XER177" s="2"/>
      <c r="XES177" s="2"/>
      <c r="XET177" s="2"/>
    </row>
    <row r="178" s="1" customFormat="1" spans="2:16374">
      <c r="B178" s="2"/>
      <c r="C178" s="2"/>
      <c r="D178" s="2"/>
      <c r="E178" s="2"/>
      <c r="XCZ178" s="2"/>
      <c r="XDA178" s="2"/>
      <c r="XDB178" s="2"/>
      <c r="XDC178" s="2"/>
      <c r="XDD178" s="2"/>
      <c r="XDE178" s="2"/>
      <c r="XDF178" s="2"/>
      <c r="XDG178" s="2"/>
      <c r="XDH178" s="2"/>
      <c r="XDI178" s="2"/>
      <c r="XDJ178" s="2"/>
      <c r="XDK178" s="2"/>
      <c r="XDL178" s="2"/>
      <c r="XDM178" s="2"/>
      <c r="XDN178" s="2"/>
      <c r="XDO178" s="2"/>
      <c r="XDP178" s="2"/>
      <c r="XDQ178" s="2"/>
      <c r="XDR178" s="2"/>
      <c r="XDS178" s="2"/>
      <c r="XDT178" s="2"/>
      <c r="XDU178" s="2"/>
      <c r="XDV178" s="2"/>
      <c r="XDW178" s="2"/>
      <c r="XDX178" s="2"/>
      <c r="XDY178" s="2"/>
      <c r="XDZ178" s="2"/>
      <c r="XEA178" s="2"/>
      <c r="XEB178" s="2"/>
      <c r="XEC178" s="2"/>
      <c r="XED178" s="2"/>
      <c r="XEE178" s="2"/>
      <c r="XEF178" s="2"/>
      <c r="XEG178" s="2"/>
      <c r="XEH178" s="2"/>
      <c r="XEI178" s="2"/>
      <c r="XEJ178" s="2"/>
      <c r="XEK178" s="2"/>
      <c r="XEL178" s="2"/>
      <c r="XEM178" s="2"/>
      <c r="XEN178" s="2"/>
      <c r="XEO178" s="2"/>
      <c r="XEP178" s="2"/>
      <c r="XEQ178" s="2"/>
      <c r="XER178" s="2"/>
      <c r="XES178" s="2"/>
      <c r="XET178" s="2"/>
    </row>
    <row r="179" s="1" customFormat="1" spans="2:16374">
      <c r="B179" s="2"/>
      <c r="C179" s="2"/>
      <c r="D179" s="2"/>
      <c r="E179" s="2"/>
      <c r="XCZ179" s="2"/>
      <c r="XDA179" s="2"/>
      <c r="XDB179" s="2"/>
      <c r="XDC179" s="2"/>
      <c r="XDD179" s="2"/>
      <c r="XDE179" s="2"/>
      <c r="XDF179" s="2"/>
      <c r="XDG179" s="2"/>
      <c r="XDH179" s="2"/>
      <c r="XDI179" s="2"/>
      <c r="XDJ179" s="2"/>
      <c r="XDK179" s="2"/>
      <c r="XDL179" s="2"/>
      <c r="XDM179" s="2"/>
      <c r="XDN179" s="2"/>
      <c r="XDO179" s="2"/>
      <c r="XDP179" s="2"/>
      <c r="XDQ179" s="2"/>
      <c r="XDR179" s="2"/>
      <c r="XDS179" s="2"/>
      <c r="XDT179" s="2"/>
      <c r="XDU179" s="2"/>
      <c r="XDV179" s="2"/>
      <c r="XDW179" s="2"/>
      <c r="XDX179" s="2"/>
      <c r="XDY179" s="2"/>
      <c r="XDZ179" s="2"/>
      <c r="XEA179" s="2"/>
      <c r="XEB179" s="2"/>
      <c r="XEC179" s="2"/>
      <c r="XED179" s="2"/>
      <c r="XEE179" s="2"/>
      <c r="XEF179" s="2"/>
      <c r="XEG179" s="2"/>
      <c r="XEH179" s="2"/>
      <c r="XEI179" s="2"/>
      <c r="XEJ179" s="2"/>
      <c r="XEK179" s="2"/>
      <c r="XEL179" s="2"/>
      <c r="XEM179" s="2"/>
      <c r="XEN179" s="2"/>
      <c r="XEO179" s="2"/>
      <c r="XEP179" s="2"/>
      <c r="XEQ179" s="2"/>
      <c r="XER179" s="2"/>
      <c r="XES179" s="2"/>
      <c r="XET179" s="2"/>
    </row>
    <row r="180" s="1" customFormat="1" spans="2:16374">
      <c r="B180" s="2"/>
      <c r="C180" s="2"/>
      <c r="D180" s="2"/>
      <c r="E180" s="2"/>
      <c r="XCZ180" s="2"/>
      <c r="XDA180" s="2"/>
      <c r="XDB180" s="2"/>
      <c r="XDC180" s="2"/>
      <c r="XDD180" s="2"/>
      <c r="XDE180" s="2"/>
      <c r="XDF180" s="2"/>
      <c r="XDG180" s="2"/>
      <c r="XDH180" s="2"/>
      <c r="XDI180" s="2"/>
      <c r="XDJ180" s="2"/>
      <c r="XDK180" s="2"/>
      <c r="XDL180" s="2"/>
      <c r="XDM180" s="2"/>
      <c r="XDN180" s="2"/>
      <c r="XDO180" s="2"/>
      <c r="XDP180" s="2"/>
      <c r="XDQ180" s="2"/>
      <c r="XDR180" s="2"/>
      <c r="XDS180" s="2"/>
      <c r="XDT180" s="2"/>
      <c r="XDU180" s="2"/>
      <c r="XDV180" s="2"/>
      <c r="XDW180" s="2"/>
      <c r="XDX180" s="2"/>
      <c r="XDY180" s="2"/>
      <c r="XDZ180" s="2"/>
      <c r="XEA180" s="2"/>
      <c r="XEB180" s="2"/>
      <c r="XEC180" s="2"/>
      <c r="XED180" s="2"/>
      <c r="XEE180" s="2"/>
      <c r="XEF180" s="2"/>
      <c r="XEG180" s="2"/>
      <c r="XEH180" s="2"/>
      <c r="XEI180" s="2"/>
      <c r="XEJ180" s="2"/>
      <c r="XEK180" s="2"/>
      <c r="XEL180" s="2"/>
      <c r="XEM180" s="2"/>
      <c r="XEN180" s="2"/>
      <c r="XEO180" s="2"/>
      <c r="XEP180" s="2"/>
      <c r="XEQ180" s="2"/>
      <c r="XER180" s="2"/>
      <c r="XES180" s="2"/>
      <c r="XET180" s="2"/>
    </row>
    <row r="181" s="1" customFormat="1" spans="2:16374">
      <c r="B181" s="2"/>
      <c r="C181" s="2"/>
      <c r="D181" s="2"/>
      <c r="E181" s="2"/>
      <c r="XCZ181" s="2"/>
      <c r="XDA181" s="2"/>
      <c r="XDB181" s="2"/>
      <c r="XDC181" s="2"/>
      <c r="XDD181" s="2"/>
      <c r="XDE181" s="2"/>
      <c r="XDF181" s="2"/>
      <c r="XDG181" s="2"/>
      <c r="XDH181" s="2"/>
      <c r="XDI181" s="2"/>
      <c r="XDJ181" s="2"/>
      <c r="XDK181" s="2"/>
      <c r="XDL181" s="2"/>
      <c r="XDM181" s="2"/>
      <c r="XDN181" s="2"/>
      <c r="XDO181" s="2"/>
      <c r="XDP181" s="2"/>
      <c r="XDQ181" s="2"/>
      <c r="XDR181" s="2"/>
      <c r="XDS181" s="2"/>
      <c r="XDT181" s="2"/>
      <c r="XDU181" s="2"/>
      <c r="XDV181" s="2"/>
      <c r="XDW181" s="2"/>
      <c r="XDX181" s="2"/>
      <c r="XDY181" s="2"/>
      <c r="XDZ181" s="2"/>
      <c r="XEA181" s="2"/>
      <c r="XEB181" s="2"/>
      <c r="XEC181" s="2"/>
      <c r="XED181" s="2"/>
      <c r="XEE181" s="2"/>
      <c r="XEF181" s="2"/>
      <c r="XEG181" s="2"/>
      <c r="XEH181" s="2"/>
      <c r="XEI181" s="2"/>
      <c r="XEJ181" s="2"/>
      <c r="XEK181" s="2"/>
      <c r="XEL181" s="2"/>
      <c r="XEM181" s="2"/>
      <c r="XEN181" s="2"/>
      <c r="XEO181" s="2"/>
      <c r="XEP181" s="2"/>
      <c r="XEQ181" s="2"/>
      <c r="XER181" s="2"/>
      <c r="XES181" s="2"/>
      <c r="XET181" s="2"/>
    </row>
    <row r="182" s="1" customFormat="1" spans="2:16374">
      <c r="B182" s="2"/>
      <c r="C182" s="2"/>
      <c r="D182" s="2"/>
      <c r="E182" s="2"/>
      <c r="XCZ182" s="2"/>
      <c r="XDA182" s="2"/>
      <c r="XDB182" s="2"/>
      <c r="XDC182" s="2"/>
      <c r="XDD182" s="2"/>
      <c r="XDE182" s="2"/>
      <c r="XDF182" s="2"/>
      <c r="XDG182" s="2"/>
      <c r="XDH182" s="2"/>
      <c r="XDI182" s="2"/>
      <c r="XDJ182" s="2"/>
      <c r="XDK182" s="2"/>
      <c r="XDL182" s="2"/>
      <c r="XDM182" s="2"/>
      <c r="XDN182" s="2"/>
      <c r="XDO182" s="2"/>
      <c r="XDP182" s="2"/>
      <c r="XDQ182" s="2"/>
      <c r="XDR182" s="2"/>
      <c r="XDS182" s="2"/>
      <c r="XDT182" s="2"/>
      <c r="XDU182" s="2"/>
      <c r="XDV182" s="2"/>
      <c r="XDW182" s="2"/>
      <c r="XDX182" s="2"/>
      <c r="XDY182" s="2"/>
      <c r="XDZ182" s="2"/>
      <c r="XEA182" s="2"/>
      <c r="XEB182" s="2"/>
      <c r="XEC182" s="2"/>
      <c r="XED182" s="2"/>
      <c r="XEE182" s="2"/>
      <c r="XEF182" s="2"/>
      <c r="XEG182" s="2"/>
      <c r="XEH182" s="2"/>
      <c r="XEI182" s="2"/>
      <c r="XEJ182" s="2"/>
      <c r="XEK182" s="2"/>
      <c r="XEL182" s="2"/>
      <c r="XEM182" s="2"/>
      <c r="XEN182" s="2"/>
      <c r="XEO182" s="2"/>
      <c r="XEP182" s="2"/>
      <c r="XEQ182" s="2"/>
      <c r="XER182" s="2"/>
      <c r="XES182" s="2"/>
      <c r="XET182" s="2"/>
    </row>
    <row r="183" s="1" customFormat="1" spans="2:16374">
      <c r="B183" s="2"/>
      <c r="C183" s="2"/>
      <c r="D183" s="2"/>
      <c r="E183" s="2"/>
      <c r="XCZ183" s="2"/>
      <c r="XDA183" s="2"/>
      <c r="XDB183" s="2"/>
      <c r="XDC183" s="2"/>
      <c r="XDD183" s="2"/>
      <c r="XDE183" s="2"/>
      <c r="XDF183" s="2"/>
      <c r="XDG183" s="2"/>
      <c r="XDH183" s="2"/>
      <c r="XDI183" s="2"/>
      <c r="XDJ183" s="2"/>
      <c r="XDK183" s="2"/>
      <c r="XDL183" s="2"/>
      <c r="XDM183" s="2"/>
      <c r="XDN183" s="2"/>
      <c r="XDO183" s="2"/>
      <c r="XDP183" s="2"/>
      <c r="XDQ183" s="2"/>
      <c r="XDR183" s="2"/>
      <c r="XDS183" s="2"/>
      <c r="XDT183" s="2"/>
      <c r="XDU183" s="2"/>
      <c r="XDV183" s="2"/>
      <c r="XDW183" s="2"/>
      <c r="XDX183" s="2"/>
      <c r="XDY183" s="2"/>
      <c r="XDZ183" s="2"/>
      <c r="XEA183" s="2"/>
      <c r="XEB183" s="2"/>
      <c r="XEC183" s="2"/>
      <c r="XED183" s="2"/>
      <c r="XEE183" s="2"/>
      <c r="XEF183" s="2"/>
      <c r="XEG183" s="2"/>
      <c r="XEH183" s="2"/>
      <c r="XEI183" s="2"/>
      <c r="XEJ183" s="2"/>
      <c r="XEK183" s="2"/>
      <c r="XEL183" s="2"/>
      <c r="XEM183" s="2"/>
      <c r="XEN183" s="2"/>
      <c r="XEO183" s="2"/>
      <c r="XEP183" s="2"/>
      <c r="XEQ183" s="2"/>
      <c r="XER183" s="2"/>
      <c r="XES183" s="2"/>
      <c r="XET183" s="2"/>
    </row>
    <row r="184" s="1" customFormat="1" spans="2:16374">
      <c r="B184" s="2"/>
      <c r="C184" s="2"/>
      <c r="D184" s="2"/>
      <c r="E184" s="2"/>
      <c r="XCZ184" s="2"/>
      <c r="XDA184" s="2"/>
      <c r="XDB184" s="2"/>
      <c r="XDC184" s="2"/>
      <c r="XDD184" s="2"/>
      <c r="XDE184" s="2"/>
      <c r="XDF184" s="2"/>
      <c r="XDG184" s="2"/>
      <c r="XDH184" s="2"/>
      <c r="XDI184" s="2"/>
      <c r="XDJ184" s="2"/>
      <c r="XDK184" s="2"/>
      <c r="XDL184" s="2"/>
      <c r="XDM184" s="2"/>
      <c r="XDN184" s="2"/>
      <c r="XDO184" s="2"/>
      <c r="XDP184" s="2"/>
      <c r="XDQ184" s="2"/>
      <c r="XDR184" s="2"/>
      <c r="XDS184" s="2"/>
      <c r="XDT184" s="2"/>
      <c r="XDU184" s="2"/>
      <c r="XDV184" s="2"/>
      <c r="XDW184" s="2"/>
      <c r="XDX184" s="2"/>
      <c r="XDY184" s="2"/>
      <c r="XDZ184" s="2"/>
      <c r="XEA184" s="2"/>
      <c r="XEB184" s="2"/>
      <c r="XEC184" s="2"/>
      <c r="XED184" s="2"/>
      <c r="XEE184" s="2"/>
      <c r="XEF184" s="2"/>
      <c r="XEG184" s="2"/>
      <c r="XEH184" s="2"/>
      <c r="XEI184" s="2"/>
      <c r="XEJ184" s="2"/>
      <c r="XEK184" s="2"/>
      <c r="XEL184" s="2"/>
      <c r="XEM184" s="2"/>
      <c r="XEN184" s="2"/>
      <c r="XEO184" s="2"/>
      <c r="XEP184" s="2"/>
      <c r="XEQ184" s="2"/>
      <c r="XER184" s="2"/>
      <c r="XES184" s="2"/>
      <c r="XET184" s="2"/>
    </row>
    <row r="185" s="1" customFormat="1" spans="2:16374">
      <c r="B185" s="2"/>
      <c r="C185" s="2"/>
      <c r="D185" s="2"/>
      <c r="E185" s="2"/>
      <c r="XCZ185" s="2"/>
      <c r="XDA185" s="2"/>
      <c r="XDB185" s="2"/>
      <c r="XDC185" s="2"/>
      <c r="XDD185" s="2"/>
      <c r="XDE185" s="2"/>
      <c r="XDF185" s="2"/>
      <c r="XDG185" s="2"/>
      <c r="XDH185" s="2"/>
      <c r="XDI185" s="2"/>
      <c r="XDJ185" s="2"/>
      <c r="XDK185" s="2"/>
      <c r="XDL185" s="2"/>
      <c r="XDM185" s="2"/>
      <c r="XDN185" s="2"/>
      <c r="XDO185" s="2"/>
      <c r="XDP185" s="2"/>
      <c r="XDQ185" s="2"/>
      <c r="XDR185" s="2"/>
      <c r="XDS185" s="2"/>
      <c r="XDT185" s="2"/>
      <c r="XDU185" s="2"/>
      <c r="XDV185" s="2"/>
      <c r="XDW185" s="2"/>
      <c r="XDX185" s="2"/>
      <c r="XDY185" s="2"/>
      <c r="XDZ185" s="2"/>
      <c r="XEA185" s="2"/>
      <c r="XEB185" s="2"/>
      <c r="XEC185" s="2"/>
      <c r="XED185" s="2"/>
      <c r="XEE185" s="2"/>
      <c r="XEF185" s="2"/>
      <c r="XEG185" s="2"/>
      <c r="XEH185" s="2"/>
      <c r="XEI185" s="2"/>
      <c r="XEJ185" s="2"/>
      <c r="XEK185" s="2"/>
      <c r="XEL185" s="2"/>
      <c r="XEM185" s="2"/>
      <c r="XEN185" s="2"/>
      <c r="XEO185" s="2"/>
      <c r="XEP185" s="2"/>
      <c r="XEQ185" s="2"/>
      <c r="XER185" s="2"/>
      <c r="XES185" s="2"/>
      <c r="XET185" s="2"/>
    </row>
    <row r="186" s="1" customFormat="1" spans="2:16374">
      <c r="B186" s="2"/>
      <c r="C186" s="2"/>
      <c r="D186" s="2"/>
      <c r="E186" s="2"/>
      <c r="XCZ186" s="2"/>
      <c r="XDA186" s="2"/>
      <c r="XDB186" s="2"/>
      <c r="XDC186" s="2"/>
      <c r="XDD186" s="2"/>
      <c r="XDE186" s="2"/>
      <c r="XDF186" s="2"/>
      <c r="XDG186" s="2"/>
      <c r="XDH186" s="2"/>
      <c r="XDI186" s="2"/>
      <c r="XDJ186" s="2"/>
      <c r="XDK186" s="2"/>
      <c r="XDL186" s="2"/>
      <c r="XDM186" s="2"/>
      <c r="XDN186" s="2"/>
      <c r="XDO186" s="2"/>
      <c r="XDP186" s="2"/>
      <c r="XDQ186" s="2"/>
      <c r="XDR186" s="2"/>
      <c r="XDS186" s="2"/>
      <c r="XDT186" s="2"/>
      <c r="XDU186" s="2"/>
      <c r="XDV186" s="2"/>
      <c r="XDW186" s="2"/>
      <c r="XDX186" s="2"/>
      <c r="XDY186" s="2"/>
      <c r="XDZ186" s="2"/>
      <c r="XEA186" s="2"/>
      <c r="XEB186" s="2"/>
      <c r="XEC186" s="2"/>
      <c r="XED186" s="2"/>
      <c r="XEE186" s="2"/>
      <c r="XEF186" s="2"/>
      <c r="XEG186" s="2"/>
      <c r="XEH186" s="2"/>
      <c r="XEI186" s="2"/>
      <c r="XEJ186" s="2"/>
      <c r="XEK186" s="2"/>
      <c r="XEL186" s="2"/>
      <c r="XEM186" s="2"/>
      <c r="XEN186" s="2"/>
      <c r="XEO186" s="2"/>
      <c r="XEP186" s="2"/>
      <c r="XEQ186" s="2"/>
      <c r="XER186" s="2"/>
      <c r="XES186" s="2"/>
      <c r="XET186" s="2"/>
    </row>
    <row r="187" s="1" customFormat="1" spans="2:16374">
      <c r="B187" s="2"/>
      <c r="C187" s="2"/>
      <c r="D187" s="2"/>
      <c r="E187" s="2"/>
      <c r="XCZ187" s="2"/>
      <c r="XDA187" s="2"/>
      <c r="XDB187" s="2"/>
      <c r="XDC187" s="2"/>
      <c r="XDD187" s="2"/>
      <c r="XDE187" s="2"/>
      <c r="XDF187" s="2"/>
      <c r="XDG187" s="2"/>
      <c r="XDH187" s="2"/>
      <c r="XDI187" s="2"/>
      <c r="XDJ187" s="2"/>
      <c r="XDK187" s="2"/>
      <c r="XDL187" s="2"/>
      <c r="XDM187" s="2"/>
      <c r="XDN187" s="2"/>
      <c r="XDO187" s="2"/>
      <c r="XDP187" s="2"/>
      <c r="XDQ187" s="2"/>
      <c r="XDR187" s="2"/>
      <c r="XDS187" s="2"/>
      <c r="XDT187" s="2"/>
      <c r="XDU187" s="2"/>
      <c r="XDV187" s="2"/>
      <c r="XDW187" s="2"/>
      <c r="XDX187" s="2"/>
      <c r="XDY187" s="2"/>
      <c r="XDZ187" s="2"/>
      <c r="XEA187" s="2"/>
      <c r="XEB187" s="2"/>
      <c r="XEC187" s="2"/>
      <c r="XED187" s="2"/>
      <c r="XEE187" s="2"/>
      <c r="XEF187" s="2"/>
      <c r="XEG187" s="2"/>
      <c r="XEH187" s="2"/>
      <c r="XEI187" s="2"/>
      <c r="XEJ187" s="2"/>
      <c r="XEK187" s="2"/>
      <c r="XEL187" s="2"/>
      <c r="XEM187" s="2"/>
      <c r="XEN187" s="2"/>
      <c r="XEO187" s="2"/>
      <c r="XEP187" s="2"/>
      <c r="XEQ187" s="2"/>
      <c r="XER187" s="2"/>
      <c r="XES187" s="2"/>
      <c r="XET187" s="2"/>
    </row>
    <row r="188" s="1" customFormat="1" spans="2:16374">
      <c r="B188" s="2"/>
      <c r="C188" s="2"/>
      <c r="D188" s="2"/>
      <c r="E188" s="2"/>
      <c r="XCZ188" s="2"/>
      <c r="XDA188" s="2"/>
      <c r="XDB188" s="2"/>
      <c r="XDC188" s="2"/>
      <c r="XDD188" s="2"/>
      <c r="XDE188" s="2"/>
      <c r="XDF188" s="2"/>
      <c r="XDG188" s="2"/>
      <c r="XDH188" s="2"/>
      <c r="XDI188" s="2"/>
      <c r="XDJ188" s="2"/>
      <c r="XDK188" s="2"/>
      <c r="XDL188" s="2"/>
      <c r="XDM188" s="2"/>
      <c r="XDN188" s="2"/>
      <c r="XDO188" s="2"/>
      <c r="XDP188" s="2"/>
      <c r="XDQ188" s="2"/>
      <c r="XDR188" s="2"/>
      <c r="XDS188" s="2"/>
      <c r="XDT188" s="2"/>
      <c r="XDU188" s="2"/>
      <c r="XDV188" s="2"/>
      <c r="XDW188" s="2"/>
      <c r="XDX188" s="2"/>
      <c r="XDY188" s="2"/>
      <c r="XDZ188" s="2"/>
      <c r="XEA188" s="2"/>
      <c r="XEB188" s="2"/>
      <c r="XEC188" s="2"/>
      <c r="XED188" s="2"/>
      <c r="XEE188" s="2"/>
      <c r="XEF188" s="2"/>
      <c r="XEG188" s="2"/>
      <c r="XEH188" s="2"/>
      <c r="XEI188" s="2"/>
      <c r="XEJ188" s="2"/>
      <c r="XEK188" s="2"/>
      <c r="XEL188" s="2"/>
      <c r="XEM188" s="2"/>
      <c r="XEN188" s="2"/>
      <c r="XEO188" s="2"/>
      <c r="XEP188" s="2"/>
      <c r="XEQ188" s="2"/>
      <c r="XER188" s="2"/>
      <c r="XES188" s="2"/>
      <c r="XET188" s="2"/>
    </row>
    <row r="189" s="1" customFormat="1" spans="2:16374">
      <c r="B189" s="2"/>
      <c r="C189" s="2"/>
      <c r="D189" s="2"/>
      <c r="E189" s="2"/>
      <c r="XCZ189" s="2"/>
      <c r="XDA189" s="2"/>
      <c r="XDB189" s="2"/>
      <c r="XDC189" s="2"/>
      <c r="XDD189" s="2"/>
      <c r="XDE189" s="2"/>
      <c r="XDF189" s="2"/>
      <c r="XDG189" s="2"/>
      <c r="XDH189" s="2"/>
      <c r="XDI189" s="2"/>
      <c r="XDJ189" s="2"/>
      <c r="XDK189" s="2"/>
      <c r="XDL189" s="2"/>
      <c r="XDM189" s="2"/>
      <c r="XDN189" s="2"/>
      <c r="XDO189" s="2"/>
      <c r="XDP189" s="2"/>
      <c r="XDQ189" s="2"/>
      <c r="XDR189" s="2"/>
      <c r="XDS189" s="2"/>
      <c r="XDT189" s="2"/>
      <c r="XDU189" s="2"/>
      <c r="XDV189" s="2"/>
      <c r="XDW189" s="2"/>
      <c r="XDX189" s="2"/>
      <c r="XDY189" s="2"/>
      <c r="XDZ189" s="2"/>
      <c r="XEA189" s="2"/>
      <c r="XEB189" s="2"/>
      <c r="XEC189" s="2"/>
      <c r="XED189" s="2"/>
      <c r="XEE189" s="2"/>
      <c r="XEF189" s="2"/>
      <c r="XEG189" s="2"/>
      <c r="XEH189" s="2"/>
      <c r="XEI189" s="2"/>
      <c r="XEJ189" s="2"/>
      <c r="XEK189" s="2"/>
      <c r="XEL189" s="2"/>
      <c r="XEM189" s="2"/>
      <c r="XEN189" s="2"/>
      <c r="XEO189" s="2"/>
      <c r="XEP189" s="2"/>
      <c r="XEQ189" s="2"/>
      <c r="XER189" s="2"/>
      <c r="XES189" s="2"/>
      <c r="XET189" s="2"/>
    </row>
    <row r="190" s="1" customFormat="1" spans="2:16374">
      <c r="B190" s="2"/>
      <c r="C190" s="2"/>
      <c r="D190" s="2"/>
      <c r="E190" s="2"/>
      <c r="XCZ190" s="2"/>
      <c r="XDA190" s="2"/>
      <c r="XDB190" s="2"/>
      <c r="XDC190" s="2"/>
      <c r="XDD190" s="2"/>
      <c r="XDE190" s="2"/>
      <c r="XDF190" s="2"/>
      <c r="XDG190" s="2"/>
      <c r="XDH190" s="2"/>
      <c r="XDI190" s="2"/>
      <c r="XDJ190" s="2"/>
      <c r="XDK190" s="2"/>
      <c r="XDL190" s="2"/>
      <c r="XDM190" s="2"/>
      <c r="XDN190" s="2"/>
      <c r="XDO190" s="2"/>
      <c r="XDP190" s="2"/>
      <c r="XDQ190" s="2"/>
      <c r="XDR190" s="2"/>
      <c r="XDS190" s="2"/>
      <c r="XDT190" s="2"/>
      <c r="XDU190" s="2"/>
      <c r="XDV190" s="2"/>
      <c r="XDW190" s="2"/>
      <c r="XDX190" s="2"/>
      <c r="XDY190" s="2"/>
      <c r="XDZ190" s="2"/>
      <c r="XEA190" s="2"/>
      <c r="XEB190" s="2"/>
      <c r="XEC190" s="2"/>
      <c r="XED190" s="2"/>
      <c r="XEE190" s="2"/>
      <c r="XEF190" s="2"/>
      <c r="XEG190" s="2"/>
      <c r="XEH190" s="2"/>
      <c r="XEI190" s="2"/>
      <c r="XEJ190" s="2"/>
      <c r="XEK190" s="2"/>
      <c r="XEL190" s="2"/>
      <c r="XEM190" s="2"/>
      <c r="XEN190" s="2"/>
      <c r="XEO190" s="2"/>
      <c r="XEP190" s="2"/>
      <c r="XEQ190" s="2"/>
      <c r="XER190" s="2"/>
      <c r="XES190" s="2"/>
      <c r="XET190" s="2"/>
    </row>
    <row r="191" s="1" customFormat="1" spans="2:16374">
      <c r="B191" s="2"/>
      <c r="C191" s="2"/>
      <c r="D191" s="2"/>
      <c r="E191" s="2"/>
      <c r="XCZ191" s="2"/>
      <c r="XDA191" s="2"/>
      <c r="XDB191" s="2"/>
      <c r="XDC191" s="2"/>
      <c r="XDD191" s="2"/>
      <c r="XDE191" s="2"/>
      <c r="XDF191" s="2"/>
      <c r="XDG191" s="2"/>
      <c r="XDH191" s="2"/>
      <c r="XDI191" s="2"/>
      <c r="XDJ191" s="2"/>
      <c r="XDK191" s="2"/>
      <c r="XDL191" s="2"/>
      <c r="XDM191" s="2"/>
      <c r="XDN191" s="2"/>
      <c r="XDO191" s="2"/>
      <c r="XDP191" s="2"/>
      <c r="XDQ191" s="2"/>
      <c r="XDR191" s="2"/>
      <c r="XDS191" s="2"/>
      <c r="XDT191" s="2"/>
      <c r="XDU191" s="2"/>
      <c r="XDV191" s="2"/>
      <c r="XDW191" s="2"/>
      <c r="XDX191" s="2"/>
      <c r="XDY191" s="2"/>
      <c r="XDZ191" s="2"/>
      <c r="XEA191" s="2"/>
      <c r="XEB191" s="2"/>
      <c r="XEC191" s="2"/>
      <c r="XED191" s="2"/>
      <c r="XEE191" s="2"/>
      <c r="XEF191" s="2"/>
      <c r="XEG191" s="2"/>
      <c r="XEH191" s="2"/>
      <c r="XEI191" s="2"/>
      <c r="XEJ191" s="2"/>
      <c r="XEK191" s="2"/>
      <c r="XEL191" s="2"/>
      <c r="XEM191" s="2"/>
      <c r="XEN191" s="2"/>
      <c r="XEO191" s="2"/>
      <c r="XEP191" s="2"/>
      <c r="XEQ191" s="2"/>
      <c r="XER191" s="2"/>
      <c r="XES191" s="2"/>
      <c r="XET191" s="2"/>
    </row>
    <row r="192" s="1" customFormat="1" spans="2:16374">
      <c r="B192" s="2"/>
      <c r="C192" s="2"/>
      <c r="D192" s="2"/>
      <c r="E192" s="2"/>
      <c r="XCZ192" s="2"/>
      <c r="XDA192" s="2"/>
      <c r="XDB192" s="2"/>
      <c r="XDC192" s="2"/>
      <c r="XDD192" s="2"/>
      <c r="XDE192" s="2"/>
      <c r="XDF192" s="2"/>
      <c r="XDG192" s="2"/>
      <c r="XDH192" s="2"/>
      <c r="XDI192" s="2"/>
      <c r="XDJ192" s="2"/>
      <c r="XDK192" s="2"/>
      <c r="XDL192" s="2"/>
      <c r="XDM192" s="2"/>
      <c r="XDN192" s="2"/>
      <c r="XDO192" s="2"/>
      <c r="XDP192" s="2"/>
      <c r="XDQ192" s="2"/>
      <c r="XDR192" s="2"/>
      <c r="XDS192" s="2"/>
      <c r="XDT192" s="2"/>
      <c r="XDU192" s="2"/>
      <c r="XDV192" s="2"/>
      <c r="XDW192" s="2"/>
      <c r="XDX192" s="2"/>
      <c r="XDY192" s="2"/>
      <c r="XDZ192" s="2"/>
      <c r="XEA192" s="2"/>
      <c r="XEB192" s="2"/>
      <c r="XEC192" s="2"/>
      <c r="XED192" s="2"/>
      <c r="XEE192" s="2"/>
      <c r="XEF192" s="2"/>
      <c r="XEG192" s="2"/>
      <c r="XEH192" s="2"/>
      <c r="XEI192" s="2"/>
      <c r="XEJ192" s="2"/>
      <c r="XEK192" s="2"/>
      <c r="XEL192" s="2"/>
      <c r="XEM192" s="2"/>
      <c r="XEN192" s="2"/>
      <c r="XEO192" s="2"/>
      <c r="XEP192" s="2"/>
      <c r="XEQ192" s="2"/>
      <c r="XER192" s="2"/>
      <c r="XES192" s="2"/>
      <c r="XET192" s="2"/>
    </row>
    <row r="193" s="1" customFormat="1" spans="2:16374">
      <c r="B193" s="2"/>
      <c r="C193" s="2"/>
      <c r="D193" s="2"/>
      <c r="E193" s="2"/>
      <c r="XCZ193" s="2"/>
      <c r="XDA193" s="2"/>
      <c r="XDB193" s="2"/>
      <c r="XDC193" s="2"/>
      <c r="XDD193" s="2"/>
      <c r="XDE193" s="2"/>
      <c r="XDF193" s="2"/>
      <c r="XDG193" s="2"/>
      <c r="XDH193" s="2"/>
      <c r="XDI193" s="2"/>
      <c r="XDJ193" s="2"/>
      <c r="XDK193" s="2"/>
      <c r="XDL193" s="2"/>
      <c r="XDM193" s="2"/>
      <c r="XDN193" s="2"/>
      <c r="XDO193" s="2"/>
      <c r="XDP193" s="2"/>
      <c r="XDQ193" s="2"/>
      <c r="XDR193" s="2"/>
      <c r="XDS193" s="2"/>
      <c r="XDT193" s="2"/>
      <c r="XDU193" s="2"/>
      <c r="XDV193" s="2"/>
      <c r="XDW193" s="2"/>
      <c r="XDX193" s="2"/>
      <c r="XDY193" s="2"/>
      <c r="XDZ193" s="2"/>
      <c r="XEA193" s="2"/>
      <c r="XEB193" s="2"/>
      <c r="XEC193" s="2"/>
      <c r="XED193" s="2"/>
      <c r="XEE193" s="2"/>
      <c r="XEF193" s="2"/>
      <c r="XEG193" s="2"/>
      <c r="XEH193" s="2"/>
      <c r="XEI193" s="2"/>
      <c r="XEJ193" s="2"/>
      <c r="XEK193" s="2"/>
      <c r="XEL193" s="2"/>
      <c r="XEM193" s="2"/>
      <c r="XEN193" s="2"/>
      <c r="XEO193" s="2"/>
      <c r="XEP193" s="2"/>
      <c r="XEQ193" s="2"/>
      <c r="XER193" s="2"/>
      <c r="XES193" s="2"/>
      <c r="XET193" s="2"/>
    </row>
    <row r="194" s="1" customFormat="1" spans="2:16374">
      <c r="B194" s="2"/>
      <c r="C194" s="2"/>
      <c r="D194" s="2"/>
      <c r="E194" s="2"/>
      <c r="XCZ194" s="2"/>
      <c r="XDA194" s="2"/>
      <c r="XDB194" s="2"/>
      <c r="XDC194" s="2"/>
      <c r="XDD194" s="2"/>
      <c r="XDE194" s="2"/>
      <c r="XDF194" s="2"/>
      <c r="XDG194" s="2"/>
      <c r="XDH194" s="2"/>
      <c r="XDI194" s="2"/>
      <c r="XDJ194" s="2"/>
      <c r="XDK194" s="2"/>
      <c r="XDL194" s="2"/>
      <c r="XDM194" s="2"/>
      <c r="XDN194" s="2"/>
      <c r="XDO194" s="2"/>
      <c r="XDP194" s="2"/>
      <c r="XDQ194" s="2"/>
      <c r="XDR194" s="2"/>
      <c r="XDS194" s="2"/>
      <c r="XDT194" s="2"/>
      <c r="XDU194" s="2"/>
      <c r="XDV194" s="2"/>
      <c r="XDW194" s="2"/>
      <c r="XDX194" s="2"/>
      <c r="XDY194" s="2"/>
      <c r="XDZ194" s="2"/>
      <c r="XEA194" s="2"/>
      <c r="XEB194" s="2"/>
      <c r="XEC194" s="2"/>
      <c r="XED194" s="2"/>
      <c r="XEE194" s="2"/>
      <c r="XEF194" s="2"/>
      <c r="XEG194" s="2"/>
      <c r="XEH194" s="2"/>
      <c r="XEI194" s="2"/>
      <c r="XEJ194" s="2"/>
      <c r="XEK194" s="2"/>
      <c r="XEL194" s="2"/>
      <c r="XEM194" s="2"/>
      <c r="XEN194" s="2"/>
      <c r="XEO194" s="2"/>
      <c r="XEP194" s="2"/>
      <c r="XEQ194" s="2"/>
      <c r="XER194" s="2"/>
      <c r="XES194" s="2"/>
      <c r="XET194" s="2"/>
    </row>
    <row r="195" s="1" customFormat="1" spans="2:16374">
      <c r="B195" s="2"/>
      <c r="C195" s="2"/>
      <c r="D195" s="2"/>
      <c r="E195" s="2"/>
      <c r="XCZ195" s="2"/>
      <c r="XDA195" s="2"/>
      <c r="XDB195" s="2"/>
      <c r="XDC195" s="2"/>
      <c r="XDD195" s="2"/>
      <c r="XDE195" s="2"/>
      <c r="XDF195" s="2"/>
      <c r="XDG195" s="2"/>
      <c r="XDH195" s="2"/>
      <c r="XDI195" s="2"/>
      <c r="XDJ195" s="2"/>
      <c r="XDK195" s="2"/>
      <c r="XDL195" s="2"/>
      <c r="XDM195" s="2"/>
      <c r="XDN195" s="2"/>
      <c r="XDO195" s="2"/>
      <c r="XDP195" s="2"/>
      <c r="XDQ195" s="2"/>
      <c r="XDR195" s="2"/>
      <c r="XDS195" s="2"/>
      <c r="XDT195" s="2"/>
      <c r="XDU195" s="2"/>
      <c r="XDV195" s="2"/>
      <c r="XDW195" s="2"/>
      <c r="XDX195" s="2"/>
      <c r="XDY195" s="2"/>
      <c r="XDZ195" s="2"/>
      <c r="XEA195" s="2"/>
      <c r="XEB195" s="2"/>
      <c r="XEC195" s="2"/>
      <c r="XED195" s="2"/>
      <c r="XEE195" s="2"/>
      <c r="XEF195" s="2"/>
      <c r="XEG195" s="2"/>
      <c r="XEH195" s="2"/>
      <c r="XEI195" s="2"/>
      <c r="XEJ195" s="2"/>
      <c r="XEK195" s="2"/>
      <c r="XEL195" s="2"/>
      <c r="XEM195" s="2"/>
      <c r="XEN195" s="2"/>
      <c r="XEO195" s="2"/>
      <c r="XEP195" s="2"/>
      <c r="XEQ195" s="2"/>
      <c r="XER195" s="2"/>
      <c r="XES195" s="2"/>
      <c r="XET195" s="2"/>
    </row>
    <row r="196" s="1" customFormat="1" spans="2:16374">
      <c r="B196" s="2"/>
      <c r="C196" s="2"/>
      <c r="D196" s="2"/>
      <c r="E196" s="2"/>
      <c r="XCZ196" s="2"/>
      <c r="XDA196" s="2"/>
      <c r="XDB196" s="2"/>
      <c r="XDC196" s="2"/>
      <c r="XDD196" s="2"/>
      <c r="XDE196" s="2"/>
      <c r="XDF196" s="2"/>
      <c r="XDG196" s="2"/>
      <c r="XDH196" s="2"/>
      <c r="XDI196" s="2"/>
      <c r="XDJ196" s="2"/>
      <c r="XDK196" s="2"/>
      <c r="XDL196" s="2"/>
      <c r="XDM196" s="2"/>
      <c r="XDN196" s="2"/>
      <c r="XDO196" s="2"/>
      <c r="XDP196" s="2"/>
      <c r="XDQ196" s="2"/>
      <c r="XDR196" s="2"/>
      <c r="XDS196" s="2"/>
      <c r="XDT196" s="2"/>
      <c r="XDU196" s="2"/>
      <c r="XDV196" s="2"/>
      <c r="XDW196" s="2"/>
      <c r="XDX196" s="2"/>
      <c r="XDY196" s="2"/>
      <c r="XDZ196" s="2"/>
      <c r="XEA196" s="2"/>
      <c r="XEB196" s="2"/>
      <c r="XEC196" s="2"/>
      <c r="XED196" s="2"/>
      <c r="XEE196" s="2"/>
      <c r="XEF196" s="2"/>
      <c r="XEG196" s="2"/>
      <c r="XEH196" s="2"/>
      <c r="XEI196" s="2"/>
      <c r="XEJ196" s="2"/>
      <c r="XEK196" s="2"/>
      <c r="XEL196" s="2"/>
      <c r="XEM196" s="2"/>
      <c r="XEN196" s="2"/>
      <c r="XEO196" s="2"/>
      <c r="XEP196" s="2"/>
      <c r="XEQ196" s="2"/>
      <c r="XER196" s="2"/>
      <c r="XES196" s="2"/>
      <c r="XET196" s="2"/>
    </row>
    <row r="197" s="1" customFormat="1" spans="2:16374">
      <c r="B197" s="2"/>
      <c r="C197" s="2"/>
      <c r="D197" s="2"/>
      <c r="E197" s="2"/>
      <c r="XCZ197" s="2"/>
      <c r="XDA197" s="2"/>
      <c r="XDB197" s="2"/>
      <c r="XDC197" s="2"/>
      <c r="XDD197" s="2"/>
      <c r="XDE197" s="2"/>
      <c r="XDF197" s="2"/>
      <c r="XDG197" s="2"/>
      <c r="XDH197" s="2"/>
      <c r="XDI197" s="2"/>
      <c r="XDJ197" s="2"/>
      <c r="XDK197" s="2"/>
      <c r="XDL197" s="2"/>
      <c r="XDM197" s="2"/>
      <c r="XDN197" s="2"/>
      <c r="XDO197" s="2"/>
      <c r="XDP197" s="2"/>
      <c r="XDQ197" s="2"/>
      <c r="XDR197" s="2"/>
      <c r="XDS197" s="2"/>
      <c r="XDT197" s="2"/>
      <c r="XDU197" s="2"/>
      <c r="XDV197" s="2"/>
      <c r="XDW197" s="2"/>
      <c r="XDX197" s="2"/>
      <c r="XDY197" s="2"/>
      <c r="XDZ197" s="2"/>
      <c r="XEA197" s="2"/>
      <c r="XEB197" s="2"/>
      <c r="XEC197" s="2"/>
      <c r="XED197" s="2"/>
      <c r="XEE197" s="2"/>
      <c r="XEF197" s="2"/>
      <c r="XEG197" s="2"/>
      <c r="XEH197" s="2"/>
      <c r="XEI197" s="2"/>
      <c r="XEJ197" s="2"/>
      <c r="XEK197" s="2"/>
      <c r="XEL197" s="2"/>
      <c r="XEM197" s="2"/>
      <c r="XEN197" s="2"/>
      <c r="XEO197" s="2"/>
      <c r="XEP197" s="2"/>
      <c r="XEQ197" s="2"/>
      <c r="XER197" s="2"/>
      <c r="XES197" s="2"/>
      <c r="XET197" s="2"/>
    </row>
    <row r="198" s="1" customFormat="1" spans="2:16374">
      <c r="B198" s="2"/>
      <c r="C198" s="2"/>
      <c r="D198" s="2"/>
      <c r="E198" s="2"/>
      <c r="XCZ198" s="2"/>
      <c r="XDA198" s="2"/>
      <c r="XDB198" s="2"/>
      <c r="XDC198" s="2"/>
      <c r="XDD198" s="2"/>
      <c r="XDE198" s="2"/>
      <c r="XDF198" s="2"/>
      <c r="XDG198" s="2"/>
      <c r="XDH198" s="2"/>
      <c r="XDI198" s="2"/>
      <c r="XDJ198" s="2"/>
      <c r="XDK198" s="2"/>
      <c r="XDL198" s="2"/>
      <c r="XDM198" s="2"/>
      <c r="XDN198" s="2"/>
      <c r="XDO198" s="2"/>
      <c r="XDP198" s="2"/>
      <c r="XDQ198" s="2"/>
      <c r="XDR198" s="2"/>
      <c r="XDS198" s="2"/>
      <c r="XDT198" s="2"/>
      <c r="XDU198" s="2"/>
      <c r="XDV198" s="2"/>
      <c r="XDW198" s="2"/>
      <c r="XDX198" s="2"/>
      <c r="XDY198" s="2"/>
      <c r="XDZ198" s="2"/>
      <c r="XEA198" s="2"/>
      <c r="XEB198" s="2"/>
      <c r="XEC198" s="2"/>
      <c r="XED198" s="2"/>
      <c r="XEE198" s="2"/>
      <c r="XEF198" s="2"/>
      <c r="XEG198" s="2"/>
      <c r="XEH198" s="2"/>
      <c r="XEI198" s="2"/>
      <c r="XEJ198" s="2"/>
      <c r="XEK198" s="2"/>
      <c r="XEL198" s="2"/>
      <c r="XEM198" s="2"/>
      <c r="XEN198" s="2"/>
      <c r="XEO198" s="2"/>
      <c r="XEP198" s="2"/>
      <c r="XEQ198" s="2"/>
      <c r="XER198" s="2"/>
      <c r="XES198" s="2"/>
      <c r="XET198" s="2"/>
    </row>
    <row r="199" s="1" customFormat="1" spans="2:16374">
      <c r="B199" s="2"/>
      <c r="C199" s="2"/>
      <c r="D199" s="2"/>
      <c r="E199" s="2"/>
      <c r="XCZ199" s="2"/>
      <c r="XDA199" s="2"/>
      <c r="XDB199" s="2"/>
      <c r="XDC199" s="2"/>
      <c r="XDD199" s="2"/>
      <c r="XDE199" s="2"/>
      <c r="XDF199" s="2"/>
      <c r="XDG199" s="2"/>
      <c r="XDH199" s="2"/>
      <c r="XDI199" s="2"/>
      <c r="XDJ199" s="2"/>
      <c r="XDK199" s="2"/>
      <c r="XDL199" s="2"/>
      <c r="XDM199" s="2"/>
      <c r="XDN199" s="2"/>
      <c r="XDO199" s="2"/>
      <c r="XDP199" s="2"/>
      <c r="XDQ199" s="2"/>
      <c r="XDR199" s="2"/>
      <c r="XDS199" s="2"/>
      <c r="XDT199" s="2"/>
      <c r="XDU199" s="2"/>
      <c r="XDV199" s="2"/>
      <c r="XDW199" s="2"/>
      <c r="XDX199" s="2"/>
      <c r="XDY199" s="2"/>
      <c r="XDZ199" s="2"/>
      <c r="XEA199" s="2"/>
      <c r="XEB199" s="2"/>
      <c r="XEC199" s="2"/>
      <c r="XED199" s="2"/>
      <c r="XEE199" s="2"/>
      <c r="XEF199" s="2"/>
      <c r="XEG199" s="2"/>
      <c r="XEH199" s="2"/>
      <c r="XEI199" s="2"/>
      <c r="XEJ199" s="2"/>
      <c r="XEK199" s="2"/>
      <c r="XEL199" s="2"/>
      <c r="XEM199" s="2"/>
      <c r="XEN199" s="2"/>
      <c r="XEO199" s="2"/>
      <c r="XEP199" s="2"/>
      <c r="XEQ199" s="2"/>
      <c r="XER199" s="2"/>
      <c r="XES199" s="2"/>
      <c r="XET199" s="2"/>
    </row>
    <row r="200" s="1" customFormat="1" spans="2:16374">
      <c r="B200" s="2"/>
      <c r="C200" s="2"/>
      <c r="D200" s="2"/>
      <c r="E200" s="2"/>
      <c r="XCZ200" s="2"/>
      <c r="XDA200" s="2"/>
      <c r="XDB200" s="2"/>
      <c r="XDC200" s="2"/>
      <c r="XDD200" s="2"/>
      <c r="XDE200" s="2"/>
      <c r="XDF200" s="2"/>
      <c r="XDG200" s="2"/>
      <c r="XDH200" s="2"/>
      <c r="XDI200" s="2"/>
      <c r="XDJ200" s="2"/>
      <c r="XDK200" s="2"/>
      <c r="XDL200" s="2"/>
      <c r="XDM200" s="2"/>
      <c r="XDN200" s="2"/>
      <c r="XDO200" s="2"/>
      <c r="XDP200" s="2"/>
      <c r="XDQ200" s="2"/>
      <c r="XDR200" s="2"/>
      <c r="XDS200" s="2"/>
      <c r="XDT200" s="2"/>
      <c r="XDU200" s="2"/>
      <c r="XDV200" s="2"/>
      <c r="XDW200" s="2"/>
      <c r="XDX200" s="2"/>
      <c r="XDY200" s="2"/>
      <c r="XDZ200" s="2"/>
      <c r="XEA200" s="2"/>
      <c r="XEB200" s="2"/>
      <c r="XEC200" s="2"/>
      <c r="XED200" s="2"/>
      <c r="XEE200" s="2"/>
      <c r="XEF200" s="2"/>
      <c r="XEG200" s="2"/>
      <c r="XEH200" s="2"/>
      <c r="XEI200" s="2"/>
      <c r="XEJ200" s="2"/>
      <c r="XEK200" s="2"/>
      <c r="XEL200" s="2"/>
      <c r="XEM200" s="2"/>
      <c r="XEN200" s="2"/>
      <c r="XEO200" s="2"/>
      <c r="XEP200" s="2"/>
      <c r="XEQ200" s="2"/>
      <c r="XER200" s="2"/>
      <c r="XES200" s="2"/>
      <c r="XET200" s="2"/>
    </row>
    <row r="201" s="1" customFormat="1" spans="2:16374">
      <c r="B201" s="2"/>
      <c r="C201" s="2"/>
      <c r="D201" s="2"/>
      <c r="E201" s="2"/>
      <c r="XCZ201" s="2"/>
      <c r="XDA201" s="2"/>
      <c r="XDB201" s="2"/>
      <c r="XDC201" s="2"/>
      <c r="XDD201" s="2"/>
      <c r="XDE201" s="2"/>
      <c r="XDF201" s="2"/>
      <c r="XDG201" s="2"/>
      <c r="XDH201" s="2"/>
      <c r="XDI201" s="2"/>
      <c r="XDJ201" s="2"/>
      <c r="XDK201" s="2"/>
      <c r="XDL201" s="2"/>
      <c r="XDM201" s="2"/>
      <c r="XDN201" s="2"/>
      <c r="XDO201" s="2"/>
      <c r="XDP201" s="2"/>
      <c r="XDQ201" s="2"/>
      <c r="XDR201" s="2"/>
      <c r="XDS201" s="2"/>
      <c r="XDT201" s="2"/>
      <c r="XDU201" s="2"/>
      <c r="XDV201" s="2"/>
      <c r="XDW201" s="2"/>
      <c r="XDX201" s="2"/>
      <c r="XDY201" s="2"/>
      <c r="XDZ201" s="2"/>
      <c r="XEA201" s="2"/>
      <c r="XEB201" s="2"/>
      <c r="XEC201" s="2"/>
      <c r="XED201" s="2"/>
      <c r="XEE201" s="2"/>
      <c r="XEF201" s="2"/>
      <c r="XEG201" s="2"/>
      <c r="XEH201" s="2"/>
      <c r="XEI201" s="2"/>
      <c r="XEJ201" s="2"/>
      <c r="XEK201" s="2"/>
      <c r="XEL201" s="2"/>
      <c r="XEM201" s="2"/>
      <c r="XEN201" s="2"/>
      <c r="XEO201" s="2"/>
      <c r="XEP201" s="2"/>
      <c r="XEQ201" s="2"/>
      <c r="XER201" s="2"/>
      <c r="XES201" s="2"/>
      <c r="XET201" s="2"/>
    </row>
    <row r="202" s="1" customFormat="1" spans="2:16374">
      <c r="B202" s="2"/>
      <c r="C202" s="2"/>
      <c r="D202" s="2"/>
      <c r="E202" s="2"/>
      <c r="XCZ202" s="2"/>
      <c r="XDA202" s="2"/>
      <c r="XDB202" s="2"/>
      <c r="XDC202" s="2"/>
      <c r="XDD202" s="2"/>
      <c r="XDE202" s="2"/>
      <c r="XDF202" s="2"/>
      <c r="XDG202" s="2"/>
      <c r="XDH202" s="2"/>
      <c r="XDI202" s="2"/>
      <c r="XDJ202" s="2"/>
      <c r="XDK202" s="2"/>
      <c r="XDL202" s="2"/>
      <c r="XDM202" s="2"/>
      <c r="XDN202" s="2"/>
      <c r="XDO202" s="2"/>
      <c r="XDP202" s="2"/>
      <c r="XDQ202" s="2"/>
      <c r="XDR202" s="2"/>
      <c r="XDS202" s="2"/>
      <c r="XDT202" s="2"/>
      <c r="XDU202" s="2"/>
      <c r="XDV202" s="2"/>
      <c r="XDW202" s="2"/>
      <c r="XDX202" s="2"/>
      <c r="XDY202" s="2"/>
      <c r="XDZ202" s="2"/>
      <c r="XEA202" s="2"/>
      <c r="XEB202" s="2"/>
      <c r="XEC202" s="2"/>
      <c r="XED202" s="2"/>
      <c r="XEE202" s="2"/>
      <c r="XEF202" s="2"/>
      <c r="XEG202" s="2"/>
      <c r="XEH202" s="2"/>
      <c r="XEI202" s="2"/>
      <c r="XEJ202" s="2"/>
      <c r="XEK202" s="2"/>
      <c r="XEL202" s="2"/>
      <c r="XEM202" s="2"/>
      <c r="XEN202" s="2"/>
      <c r="XEO202" s="2"/>
      <c r="XEP202" s="2"/>
      <c r="XEQ202" s="2"/>
      <c r="XER202" s="2"/>
      <c r="XES202" s="2"/>
      <c r="XET202" s="2"/>
    </row>
    <row r="203" s="1" customFormat="1" spans="2:16374">
      <c r="B203" s="2"/>
      <c r="C203" s="2"/>
      <c r="D203" s="2"/>
      <c r="E203" s="2"/>
      <c r="XCZ203" s="2"/>
      <c r="XDA203" s="2"/>
      <c r="XDB203" s="2"/>
      <c r="XDC203" s="2"/>
      <c r="XDD203" s="2"/>
      <c r="XDE203" s="2"/>
      <c r="XDF203" s="2"/>
      <c r="XDG203" s="2"/>
      <c r="XDH203" s="2"/>
      <c r="XDI203" s="2"/>
      <c r="XDJ203" s="2"/>
      <c r="XDK203" s="2"/>
      <c r="XDL203" s="2"/>
      <c r="XDM203" s="2"/>
      <c r="XDN203" s="2"/>
      <c r="XDO203" s="2"/>
      <c r="XDP203" s="2"/>
      <c r="XDQ203" s="2"/>
      <c r="XDR203" s="2"/>
      <c r="XDS203" s="2"/>
      <c r="XDT203" s="2"/>
      <c r="XDU203" s="2"/>
      <c r="XDV203" s="2"/>
      <c r="XDW203" s="2"/>
      <c r="XDX203" s="2"/>
      <c r="XDY203" s="2"/>
      <c r="XDZ203" s="2"/>
      <c r="XEA203" s="2"/>
      <c r="XEB203" s="2"/>
      <c r="XEC203" s="2"/>
      <c r="XED203" s="2"/>
      <c r="XEE203" s="2"/>
      <c r="XEF203" s="2"/>
      <c r="XEG203" s="2"/>
      <c r="XEH203" s="2"/>
      <c r="XEI203" s="2"/>
      <c r="XEJ203" s="2"/>
      <c r="XEK203" s="2"/>
      <c r="XEL203" s="2"/>
      <c r="XEM203" s="2"/>
      <c r="XEN203" s="2"/>
      <c r="XEO203" s="2"/>
      <c r="XEP203" s="2"/>
      <c r="XEQ203" s="2"/>
      <c r="XER203" s="2"/>
      <c r="XES203" s="2"/>
      <c r="XET203" s="2"/>
    </row>
    <row r="204" s="1" customFormat="1" spans="2:16374">
      <c r="B204" s="2"/>
      <c r="C204" s="2"/>
      <c r="D204" s="2"/>
      <c r="E204" s="2"/>
      <c r="XCZ204" s="2"/>
      <c r="XDA204" s="2"/>
      <c r="XDB204" s="2"/>
      <c r="XDC204" s="2"/>
      <c r="XDD204" s="2"/>
      <c r="XDE204" s="2"/>
      <c r="XDF204" s="2"/>
      <c r="XDG204" s="2"/>
      <c r="XDH204" s="2"/>
      <c r="XDI204" s="2"/>
      <c r="XDJ204" s="2"/>
      <c r="XDK204" s="2"/>
      <c r="XDL204" s="2"/>
      <c r="XDM204" s="2"/>
      <c r="XDN204" s="2"/>
      <c r="XDO204" s="2"/>
      <c r="XDP204" s="2"/>
      <c r="XDQ204" s="2"/>
      <c r="XDR204" s="2"/>
      <c r="XDS204" s="2"/>
      <c r="XDT204" s="2"/>
      <c r="XDU204" s="2"/>
      <c r="XDV204" s="2"/>
      <c r="XDW204" s="2"/>
      <c r="XDX204" s="2"/>
      <c r="XDY204" s="2"/>
      <c r="XDZ204" s="2"/>
      <c r="XEA204" s="2"/>
      <c r="XEB204" s="2"/>
      <c r="XEC204" s="2"/>
      <c r="XED204" s="2"/>
      <c r="XEE204" s="2"/>
      <c r="XEF204" s="2"/>
      <c r="XEG204" s="2"/>
      <c r="XEH204" s="2"/>
      <c r="XEI204" s="2"/>
      <c r="XEJ204" s="2"/>
      <c r="XEK204" s="2"/>
      <c r="XEL204" s="2"/>
      <c r="XEM204" s="2"/>
      <c r="XEN204" s="2"/>
      <c r="XEO204" s="2"/>
      <c r="XEP204" s="2"/>
      <c r="XEQ204" s="2"/>
      <c r="XER204" s="2"/>
      <c r="XES204" s="2"/>
      <c r="XET204" s="2"/>
    </row>
    <row r="205" s="1" customFormat="1" spans="2:16374">
      <c r="B205" s="2"/>
      <c r="C205" s="2"/>
      <c r="D205" s="2"/>
      <c r="E205" s="2"/>
      <c r="XCZ205" s="2"/>
      <c r="XDA205" s="2"/>
      <c r="XDB205" s="2"/>
      <c r="XDC205" s="2"/>
      <c r="XDD205" s="2"/>
      <c r="XDE205" s="2"/>
      <c r="XDF205" s="2"/>
      <c r="XDG205" s="2"/>
      <c r="XDH205" s="2"/>
      <c r="XDI205" s="2"/>
      <c r="XDJ205" s="2"/>
      <c r="XDK205" s="2"/>
      <c r="XDL205" s="2"/>
      <c r="XDM205" s="2"/>
      <c r="XDN205" s="2"/>
      <c r="XDO205" s="2"/>
      <c r="XDP205" s="2"/>
      <c r="XDQ205" s="2"/>
      <c r="XDR205" s="2"/>
      <c r="XDS205" s="2"/>
      <c r="XDT205" s="2"/>
      <c r="XDU205" s="2"/>
      <c r="XDV205" s="2"/>
      <c r="XDW205" s="2"/>
      <c r="XDX205" s="2"/>
      <c r="XDY205" s="2"/>
      <c r="XDZ205" s="2"/>
      <c r="XEA205" s="2"/>
      <c r="XEB205" s="2"/>
      <c r="XEC205" s="2"/>
      <c r="XED205" s="2"/>
      <c r="XEE205" s="2"/>
      <c r="XEF205" s="2"/>
      <c r="XEG205" s="2"/>
      <c r="XEH205" s="2"/>
      <c r="XEI205" s="2"/>
      <c r="XEJ205" s="2"/>
      <c r="XEK205" s="2"/>
      <c r="XEL205" s="2"/>
      <c r="XEM205" s="2"/>
      <c r="XEN205" s="2"/>
      <c r="XEO205" s="2"/>
      <c r="XEP205" s="2"/>
      <c r="XEQ205" s="2"/>
      <c r="XER205" s="2"/>
      <c r="XES205" s="2"/>
      <c r="XET205" s="2"/>
    </row>
    <row r="206" s="1" customFormat="1" spans="2:16374">
      <c r="B206" s="2"/>
      <c r="C206" s="2"/>
      <c r="D206" s="2"/>
      <c r="E206" s="2"/>
      <c r="XCZ206" s="2"/>
      <c r="XDA206" s="2"/>
      <c r="XDB206" s="2"/>
      <c r="XDC206" s="2"/>
      <c r="XDD206" s="2"/>
      <c r="XDE206" s="2"/>
      <c r="XDF206" s="2"/>
      <c r="XDG206" s="2"/>
      <c r="XDH206" s="2"/>
      <c r="XDI206" s="2"/>
      <c r="XDJ206" s="2"/>
      <c r="XDK206" s="2"/>
      <c r="XDL206" s="2"/>
      <c r="XDM206" s="2"/>
      <c r="XDN206" s="2"/>
      <c r="XDO206" s="2"/>
      <c r="XDP206" s="2"/>
      <c r="XDQ206" s="2"/>
      <c r="XDR206" s="2"/>
      <c r="XDS206" s="2"/>
      <c r="XDT206" s="2"/>
      <c r="XDU206" s="2"/>
      <c r="XDV206" s="2"/>
      <c r="XDW206" s="2"/>
      <c r="XDX206" s="2"/>
      <c r="XDY206" s="2"/>
      <c r="XDZ206" s="2"/>
      <c r="XEA206" s="2"/>
      <c r="XEB206" s="2"/>
      <c r="XEC206" s="2"/>
      <c r="XED206" s="2"/>
      <c r="XEE206" s="2"/>
      <c r="XEF206" s="2"/>
      <c r="XEG206" s="2"/>
      <c r="XEH206" s="2"/>
      <c r="XEI206" s="2"/>
      <c r="XEJ206" s="2"/>
      <c r="XEK206" s="2"/>
      <c r="XEL206" s="2"/>
      <c r="XEM206" s="2"/>
      <c r="XEN206" s="2"/>
      <c r="XEO206" s="2"/>
      <c r="XEP206" s="2"/>
      <c r="XEQ206" s="2"/>
      <c r="XER206" s="2"/>
      <c r="XES206" s="2"/>
      <c r="XET206" s="2"/>
    </row>
    <row r="207" s="1" customFormat="1" spans="2:16374">
      <c r="B207" s="2"/>
      <c r="C207" s="2"/>
      <c r="D207" s="2"/>
      <c r="E207" s="2"/>
      <c r="XCZ207" s="2"/>
      <c r="XDA207" s="2"/>
      <c r="XDB207" s="2"/>
      <c r="XDC207" s="2"/>
      <c r="XDD207" s="2"/>
      <c r="XDE207" s="2"/>
      <c r="XDF207" s="2"/>
      <c r="XDG207" s="2"/>
      <c r="XDH207" s="2"/>
      <c r="XDI207" s="2"/>
      <c r="XDJ207" s="2"/>
      <c r="XDK207" s="2"/>
      <c r="XDL207" s="2"/>
      <c r="XDM207" s="2"/>
      <c r="XDN207" s="2"/>
      <c r="XDO207" s="2"/>
      <c r="XDP207" s="2"/>
      <c r="XDQ207" s="2"/>
      <c r="XDR207" s="2"/>
      <c r="XDS207" s="2"/>
      <c r="XDT207" s="2"/>
      <c r="XDU207" s="2"/>
      <c r="XDV207" s="2"/>
      <c r="XDW207" s="2"/>
      <c r="XDX207" s="2"/>
      <c r="XDY207" s="2"/>
      <c r="XDZ207" s="2"/>
      <c r="XEA207" s="2"/>
      <c r="XEB207" s="2"/>
      <c r="XEC207" s="2"/>
      <c r="XED207" s="2"/>
      <c r="XEE207" s="2"/>
      <c r="XEF207" s="2"/>
      <c r="XEG207" s="2"/>
      <c r="XEH207" s="2"/>
      <c r="XEI207" s="2"/>
      <c r="XEJ207" s="2"/>
      <c r="XEK207" s="2"/>
      <c r="XEL207" s="2"/>
      <c r="XEM207" s="2"/>
      <c r="XEN207" s="2"/>
      <c r="XEO207" s="2"/>
      <c r="XEP207" s="2"/>
      <c r="XEQ207" s="2"/>
      <c r="XER207" s="2"/>
      <c r="XES207" s="2"/>
      <c r="XET207" s="2"/>
    </row>
    <row r="208" s="1" customFormat="1" spans="2:16374">
      <c r="B208" s="2"/>
      <c r="C208" s="2"/>
      <c r="D208" s="2"/>
      <c r="E208" s="2"/>
      <c r="XCZ208" s="2"/>
      <c r="XDA208" s="2"/>
      <c r="XDB208" s="2"/>
      <c r="XDC208" s="2"/>
      <c r="XDD208" s="2"/>
      <c r="XDE208" s="2"/>
      <c r="XDF208" s="2"/>
      <c r="XDG208" s="2"/>
      <c r="XDH208" s="2"/>
      <c r="XDI208" s="2"/>
      <c r="XDJ208" s="2"/>
      <c r="XDK208" s="2"/>
      <c r="XDL208" s="2"/>
      <c r="XDM208" s="2"/>
      <c r="XDN208" s="2"/>
      <c r="XDO208" s="2"/>
      <c r="XDP208" s="2"/>
      <c r="XDQ208" s="2"/>
      <c r="XDR208" s="2"/>
      <c r="XDS208" s="2"/>
      <c r="XDT208" s="2"/>
      <c r="XDU208" s="2"/>
      <c r="XDV208" s="2"/>
      <c r="XDW208" s="2"/>
      <c r="XDX208" s="2"/>
      <c r="XDY208" s="2"/>
      <c r="XDZ208" s="2"/>
      <c r="XEA208" s="2"/>
      <c r="XEB208" s="2"/>
      <c r="XEC208" s="2"/>
      <c r="XED208" s="2"/>
      <c r="XEE208" s="2"/>
      <c r="XEF208" s="2"/>
      <c r="XEG208" s="2"/>
      <c r="XEH208" s="2"/>
      <c r="XEI208" s="2"/>
      <c r="XEJ208" s="2"/>
      <c r="XEK208" s="2"/>
      <c r="XEL208" s="2"/>
      <c r="XEM208" s="2"/>
      <c r="XEN208" s="2"/>
      <c r="XEO208" s="2"/>
      <c r="XEP208" s="2"/>
      <c r="XEQ208" s="2"/>
      <c r="XER208" s="2"/>
      <c r="XES208" s="2"/>
      <c r="XET208" s="2"/>
    </row>
    <row r="209" s="1" customFormat="1" spans="2:16374">
      <c r="B209" s="2"/>
      <c r="C209" s="2"/>
      <c r="D209" s="2"/>
      <c r="E209" s="2"/>
      <c r="XCZ209" s="2"/>
      <c r="XDA209" s="2"/>
      <c r="XDB209" s="2"/>
      <c r="XDC209" s="2"/>
      <c r="XDD209" s="2"/>
      <c r="XDE209" s="2"/>
      <c r="XDF209" s="2"/>
      <c r="XDG209" s="2"/>
      <c r="XDH209" s="2"/>
      <c r="XDI209" s="2"/>
      <c r="XDJ209" s="2"/>
      <c r="XDK209" s="2"/>
      <c r="XDL209" s="2"/>
      <c r="XDM209" s="2"/>
      <c r="XDN209" s="2"/>
      <c r="XDO209" s="2"/>
      <c r="XDP209" s="2"/>
      <c r="XDQ209" s="2"/>
      <c r="XDR209" s="2"/>
      <c r="XDS209" s="2"/>
      <c r="XDT209" s="2"/>
      <c r="XDU209" s="2"/>
      <c r="XDV209" s="2"/>
      <c r="XDW209" s="2"/>
      <c r="XDX209" s="2"/>
      <c r="XDY209" s="2"/>
      <c r="XDZ209" s="2"/>
      <c r="XEA209" s="2"/>
      <c r="XEB209" s="2"/>
      <c r="XEC209" s="2"/>
      <c r="XED209" s="2"/>
      <c r="XEE209" s="2"/>
      <c r="XEF209" s="2"/>
      <c r="XEG209" s="2"/>
      <c r="XEH209" s="2"/>
      <c r="XEI209" s="2"/>
      <c r="XEJ209" s="2"/>
      <c r="XEK209" s="2"/>
      <c r="XEL209" s="2"/>
      <c r="XEM209" s="2"/>
      <c r="XEN209" s="2"/>
      <c r="XEO209" s="2"/>
      <c r="XEP209" s="2"/>
      <c r="XEQ209" s="2"/>
      <c r="XER209" s="2"/>
      <c r="XES209" s="2"/>
      <c r="XET209" s="2"/>
    </row>
    <row r="210" s="1" customFormat="1" spans="2:16374">
      <c r="B210" s="2"/>
      <c r="C210" s="2"/>
      <c r="D210" s="2"/>
      <c r="E210" s="2"/>
      <c r="XCZ210" s="2"/>
      <c r="XDA210" s="2"/>
      <c r="XDB210" s="2"/>
      <c r="XDC210" s="2"/>
      <c r="XDD210" s="2"/>
      <c r="XDE210" s="2"/>
      <c r="XDF210" s="2"/>
      <c r="XDG210" s="2"/>
      <c r="XDH210" s="2"/>
      <c r="XDI210" s="2"/>
      <c r="XDJ210" s="2"/>
      <c r="XDK210" s="2"/>
      <c r="XDL210" s="2"/>
      <c r="XDM210" s="2"/>
      <c r="XDN210" s="2"/>
      <c r="XDO210" s="2"/>
      <c r="XDP210" s="2"/>
      <c r="XDQ210" s="2"/>
      <c r="XDR210" s="2"/>
      <c r="XDS210" s="2"/>
      <c r="XDT210" s="2"/>
      <c r="XDU210" s="2"/>
      <c r="XDV210" s="2"/>
      <c r="XDW210" s="2"/>
      <c r="XDX210" s="2"/>
      <c r="XDY210" s="2"/>
      <c r="XDZ210" s="2"/>
      <c r="XEA210" s="2"/>
      <c r="XEB210" s="2"/>
      <c r="XEC210" s="2"/>
      <c r="XED210" s="2"/>
      <c r="XEE210" s="2"/>
      <c r="XEF210" s="2"/>
      <c r="XEG210" s="2"/>
      <c r="XEH210" s="2"/>
      <c r="XEI210" s="2"/>
      <c r="XEJ210" s="2"/>
      <c r="XEK210" s="2"/>
      <c r="XEL210" s="2"/>
      <c r="XEM210" s="2"/>
      <c r="XEN210" s="2"/>
      <c r="XEO210" s="2"/>
      <c r="XEP210" s="2"/>
      <c r="XEQ210" s="2"/>
      <c r="XER210" s="2"/>
      <c r="XES210" s="2"/>
      <c r="XET210" s="2"/>
    </row>
    <row r="211" s="1" customFormat="1" spans="2:16374">
      <c r="B211" s="2"/>
      <c r="C211" s="2"/>
      <c r="D211" s="2"/>
      <c r="E211" s="2"/>
      <c r="XCZ211" s="2"/>
      <c r="XDA211" s="2"/>
      <c r="XDB211" s="2"/>
      <c r="XDC211" s="2"/>
      <c r="XDD211" s="2"/>
      <c r="XDE211" s="2"/>
      <c r="XDF211" s="2"/>
      <c r="XDG211" s="2"/>
      <c r="XDH211" s="2"/>
      <c r="XDI211" s="2"/>
      <c r="XDJ211" s="2"/>
      <c r="XDK211" s="2"/>
      <c r="XDL211" s="2"/>
      <c r="XDM211" s="2"/>
      <c r="XDN211" s="2"/>
      <c r="XDO211" s="2"/>
      <c r="XDP211" s="2"/>
      <c r="XDQ211" s="2"/>
      <c r="XDR211" s="2"/>
      <c r="XDS211" s="2"/>
      <c r="XDT211" s="2"/>
      <c r="XDU211" s="2"/>
      <c r="XDV211" s="2"/>
      <c r="XDW211" s="2"/>
      <c r="XDX211" s="2"/>
      <c r="XDY211" s="2"/>
      <c r="XDZ211" s="2"/>
      <c r="XEA211" s="2"/>
      <c r="XEB211" s="2"/>
      <c r="XEC211" s="2"/>
      <c r="XED211" s="2"/>
      <c r="XEE211" s="2"/>
      <c r="XEF211" s="2"/>
      <c r="XEG211" s="2"/>
      <c r="XEH211" s="2"/>
      <c r="XEI211" s="2"/>
      <c r="XEJ211" s="2"/>
      <c r="XEK211" s="2"/>
      <c r="XEL211" s="2"/>
      <c r="XEM211" s="2"/>
      <c r="XEN211" s="2"/>
      <c r="XEO211" s="2"/>
      <c r="XEP211" s="2"/>
      <c r="XEQ211" s="2"/>
      <c r="XER211" s="2"/>
      <c r="XES211" s="2"/>
      <c r="XET211" s="2"/>
    </row>
    <row r="212" s="1" customFormat="1" spans="2:16374">
      <c r="B212" s="2"/>
      <c r="C212" s="2"/>
      <c r="D212" s="2"/>
      <c r="E212" s="2"/>
      <c r="XCZ212" s="2"/>
      <c r="XDA212" s="2"/>
      <c r="XDB212" s="2"/>
      <c r="XDC212" s="2"/>
      <c r="XDD212" s="2"/>
      <c r="XDE212" s="2"/>
      <c r="XDF212" s="2"/>
      <c r="XDG212" s="2"/>
      <c r="XDH212" s="2"/>
      <c r="XDI212" s="2"/>
      <c r="XDJ212" s="2"/>
      <c r="XDK212" s="2"/>
      <c r="XDL212" s="2"/>
      <c r="XDM212" s="2"/>
      <c r="XDN212" s="2"/>
      <c r="XDO212" s="2"/>
      <c r="XDP212" s="2"/>
      <c r="XDQ212" s="2"/>
      <c r="XDR212" s="2"/>
      <c r="XDS212" s="2"/>
      <c r="XDT212" s="2"/>
      <c r="XDU212" s="2"/>
      <c r="XDV212" s="2"/>
      <c r="XDW212" s="2"/>
      <c r="XDX212" s="2"/>
      <c r="XDY212" s="2"/>
      <c r="XDZ212" s="2"/>
      <c r="XEA212" s="2"/>
      <c r="XEB212" s="2"/>
      <c r="XEC212" s="2"/>
      <c r="XED212" s="2"/>
      <c r="XEE212" s="2"/>
      <c r="XEF212" s="2"/>
      <c r="XEG212" s="2"/>
      <c r="XEH212" s="2"/>
      <c r="XEI212" s="2"/>
      <c r="XEJ212" s="2"/>
      <c r="XEK212" s="2"/>
      <c r="XEL212" s="2"/>
      <c r="XEM212" s="2"/>
      <c r="XEN212" s="2"/>
      <c r="XEO212" s="2"/>
      <c r="XEP212" s="2"/>
      <c r="XEQ212" s="2"/>
      <c r="XER212" s="2"/>
      <c r="XES212" s="2"/>
      <c r="XET212" s="2"/>
    </row>
    <row r="213" s="1" customFormat="1" spans="2:16374">
      <c r="B213" s="2"/>
      <c r="C213" s="2"/>
      <c r="D213" s="2"/>
      <c r="E213" s="2"/>
      <c r="XCZ213" s="2"/>
      <c r="XDA213" s="2"/>
      <c r="XDB213" s="2"/>
      <c r="XDC213" s="2"/>
      <c r="XDD213" s="2"/>
      <c r="XDE213" s="2"/>
      <c r="XDF213" s="2"/>
      <c r="XDG213" s="2"/>
      <c r="XDH213" s="2"/>
      <c r="XDI213" s="2"/>
      <c r="XDJ213" s="2"/>
      <c r="XDK213" s="2"/>
      <c r="XDL213" s="2"/>
      <c r="XDM213" s="2"/>
      <c r="XDN213" s="2"/>
      <c r="XDO213" s="2"/>
      <c r="XDP213" s="2"/>
      <c r="XDQ213" s="2"/>
      <c r="XDR213" s="2"/>
      <c r="XDS213" s="2"/>
      <c r="XDT213" s="2"/>
      <c r="XDU213" s="2"/>
      <c r="XDV213" s="2"/>
      <c r="XDW213" s="2"/>
      <c r="XDX213" s="2"/>
      <c r="XDY213" s="2"/>
      <c r="XDZ213" s="2"/>
      <c r="XEA213" s="2"/>
      <c r="XEB213" s="2"/>
      <c r="XEC213" s="2"/>
      <c r="XED213" s="2"/>
      <c r="XEE213" s="2"/>
      <c r="XEF213" s="2"/>
      <c r="XEG213" s="2"/>
      <c r="XEH213" s="2"/>
      <c r="XEI213" s="2"/>
      <c r="XEJ213" s="2"/>
      <c r="XEK213" s="2"/>
      <c r="XEL213" s="2"/>
      <c r="XEM213" s="2"/>
      <c r="XEN213" s="2"/>
      <c r="XEO213" s="2"/>
      <c r="XEP213" s="2"/>
      <c r="XEQ213" s="2"/>
      <c r="XER213" s="2"/>
      <c r="XES213" s="2"/>
      <c r="XET213" s="2"/>
    </row>
    <row r="214" s="1" customFormat="1" spans="2:16374">
      <c r="B214" s="2"/>
      <c r="C214" s="2"/>
      <c r="D214" s="2"/>
      <c r="E214" s="2"/>
      <c r="XCZ214" s="2"/>
      <c r="XDA214" s="2"/>
      <c r="XDB214" s="2"/>
      <c r="XDC214" s="2"/>
      <c r="XDD214" s="2"/>
      <c r="XDE214" s="2"/>
      <c r="XDF214" s="2"/>
      <c r="XDG214" s="2"/>
      <c r="XDH214" s="2"/>
      <c r="XDI214" s="2"/>
      <c r="XDJ214" s="2"/>
      <c r="XDK214" s="2"/>
      <c r="XDL214" s="2"/>
      <c r="XDM214" s="2"/>
      <c r="XDN214" s="2"/>
      <c r="XDO214" s="2"/>
      <c r="XDP214" s="2"/>
      <c r="XDQ214" s="2"/>
      <c r="XDR214" s="2"/>
      <c r="XDS214" s="2"/>
      <c r="XDT214" s="2"/>
      <c r="XDU214" s="2"/>
      <c r="XDV214" s="2"/>
      <c r="XDW214" s="2"/>
      <c r="XDX214" s="2"/>
      <c r="XDY214" s="2"/>
      <c r="XDZ214" s="2"/>
      <c r="XEA214" s="2"/>
      <c r="XEB214" s="2"/>
      <c r="XEC214" s="2"/>
      <c r="XED214" s="2"/>
      <c r="XEE214" s="2"/>
      <c r="XEF214" s="2"/>
      <c r="XEG214" s="2"/>
      <c r="XEH214" s="2"/>
      <c r="XEI214" s="2"/>
      <c r="XEJ214" s="2"/>
      <c r="XEK214" s="2"/>
      <c r="XEL214" s="2"/>
      <c r="XEM214" s="2"/>
      <c r="XEN214" s="2"/>
      <c r="XEO214" s="2"/>
      <c r="XEP214" s="2"/>
      <c r="XEQ214" s="2"/>
      <c r="XER214" s="2"/>
      <c r="XES214" s="2"/>
      <c r="XET214" s="2"/>
    </row>
    <row r="215" s="1" customFormat="1" spans="2:16374">
      <c r="B215" s="2"/>
      <c r="C215" s="2"/>
      <c r="D215" s="2"/>
      <c r="E215" s="2"/>
      <c r="XCZ215" s="2"/>
      <c r="XDA215" s="2"/>
      <c r="XDB215" s="2"/>
      <c r="XDC215" s="2"/>
      <c r="XDD215" s="2"/>
      <c r="XDE215" s="2"/>
      <c r="XDF215" s="2"/>
      <c r="XDG215" s="2"/>
      <c r="XDH215" s="2"/>
      <c r="XDI215" s="2"/>
      <c r="XDJ215" s="2"/>
      <c r="XDK215" s="2"/>
      <c r="XDL215" s="2"/>
      <c r="XDM215" s="2"/>
      <c r="XDN215" s="2"/>
      <c r="XDO215" s="2"/>
      <c r="XDP215" s="2"/>
      <c r="XDQ215" s="2"/>
      <c r="XDR215" s="2"/>
      <c r="XDS215" s="2"/>
      <c r="XDT215" s="2"/>
      <c r="XDU215" s="2"/>
      <c r="XDV215" s="2"/>
      <c r="XDW215" s="2"/>
      <c r="XDX215" s="2"/>
      <c r="XDY215" s="2"/>
      <c r="XDZ215" s="2"/>
      <c r="XEA215" s="2"/>
      <c r="XEB215" s="2"/>
      <c r="XEC215" s="2"/>
      <c r="XED215" s="2"/>
      <c r="XEE215" s="2"/>
      <c r="XEF215" s="2"/>
      <c r="XEG215" s="2"/>
      <c r="XEH215" s="2"/>
      <c r="XEI215" s="2"/>
      <c r="XEJ215" s="2"/>
      <c r="XEK215" s="2"/>
      <c r="XEL215" s="2"/>
      <c r="XEM215" s="2"/>
      <c r="XEN215" s="2"/>
      <c r="XEO215" s="2"/>
      <c r="XEP215" s="2"/>
      <c r="XEQ215" s="2"/>
      <c r="XER215" s="2"/>
      <c r="XES215" s="2"/>
      <c r="XET215" s="2"/>
    </row>
    <row r="216" s="1" customFormat="1" spans="2:16374">
      <c r="B216" s="2"/>
      <c r="C216" s="2"/>
      <c r="D216" s="2"/>
      <c r="E216" s="2"/>
      <c r="XCZ216" s="2"/>
      <c r="XDA216" s="2"/>
      <c r="XDB216" s="2"/>
      <c r="XDC216" s="2"/>
      <c r="XDD216" s="2"/>
      <c r="XDE216" s="2"/>
      <c r="XDF216" s="2"/>
      <c r="XDG216" s="2"/>
      <c r="XDH216" s="2"/>
      <c r="XDI216" s="2"/>
      <c r="XDJ216" s="2"/>
      <c r="XDK216" s="2"/>
      <c r="XDL216" s="2"/>
      <c r="XDM216" s="2"/>
      <c r="XDN216" s="2"/>
      <c r="XDO216" s="2"/>
      <c r="XDP216" s="2"/>
      <c r="XDQ216" s="2"/>
      <c r="XDR216" s="2"/>
      <c r="XDS216" s="2"/>
      <c r="XDT216" s="2"/>
      <c r="XDU216" s="2"/>
      <c r="XDV216" s="2"/>
      <c r="XDW216" s="2"/>
      <c r="XDX216" s="2"/>
      <c r="XDY216" s="2"/>
      <c r="XDZ216" s="2"/>
      <c r="XEA216" s="2"/>
      <c r="XEB216" s="2"/>
      <c r="XEC216" s="2"/>
      <c r="XED216" s="2"/>
      <c r="XEE216" s="2"/>
      <c r="XEF216" s="2"/>
      <c r="XEG216" s="2"/>
      <c r="XEH216" s="2"/>
      <c r="XEI216" s="2"/>
      <c r="XEJ216" s="2"/>
      <c r="XEK216" s="2"/>
      <c r="XEL216" s="2"/>
      <c r="XEM216" s="2"/>
      <c r="XEN216" s="2"/>
      <c r="XEO216" s="2"/>
      <c r="XEP216" s="2"/>
      <c r="XEQ216" s="2"/>
      <c r="XER216" s="2"/>
      <c r="XES216" s="2"/>
      <c r="XET216" s="2"/>
    </row>
    <row r="217" s="1" customFormat="1" spans="2:16374">
      <c r="B217" s="2"/>
      <c r="C217" s="2"/>
      <c r="D217" s="2"/>
      <c r="E217" s="2"/>
      <c r="XCZ217" s="2"/>
      <c r="XDA217" s="2"/>
      <c r="XDB217" s="2"/>
      <c r="XDC217" s="2"/>
      <c r="XDD217" s="2"/>
      <c r="XDE217" s="2"/>
      <c r="XDF217" s="2"/>
      <c r="XDG217" s="2"/>
      <c r="XDH217" s="2"/>
      <c r="XDI217" s="2"/>
      <c r="XDJ217" s="2"/>
      <c r="XDK217" s="2"/>
      <c r="XDL217" s="2"/>
      <c r="XDM217" s="2"/>
      <c r="XDN217" s="2"/>
      <c r="XDO217" s="2"/>
      <c r="XDP217" s="2"/>
      <c r="XDQ217" s="2"/>
      <c r="XDR217" s="2"/>
      <c r="XDS217" s="2"/>
      <c r="XDT217" s="2"/>
      <c r="XDU217" s="2"/>
      <c r="XDV217" s="2"/>
      <c r="XDW217" s="2"/>
      <c r="XDX217" s="2"/>
      <c r="XDY217" s="2"/>
      <c r="XDZ217" s="2"/>
      <c r="XEA217" s="2"/>
      <c r="XEB217" s="2"/>
      <c r="XEC217" s="2"/>
      <c r="XED217" s="2"/>
      <c r="XEE217" s="2"/>
      <c r="XEF217" s="2"/>
      <c r="XEG217" s="2"/>
      <c r="XEH217" s="2"/>
      <c r="XEI217" s="2"/>
      <c r="XEJ217" s="2"/>
      <c r="XEK217" s="2"/>
      <c r="XEL217" s="2"/>
      <c r="XEM217" s="2"/>
      <c r="XEN217" s="2"/>
      <c r="XEO217" s="2"/>
      <c r="XEP217" s="2"/>
      <c r="XEQ217" s="2"/>
      <c r="XER217" s="2"/>
      <c r="XES217" s="2"/>
      <c r="XET217" s="2"/>
    </row>
    <row r="218" s="1" customFormat="1" spans="2:16374">
      <c r="B218" s="2"/>
      <c r="C218" s="2"/>
      <c r="D218" s="2"/>
      <c r="E218" s="2"/>
      <c r="XCZ218" s="2"/>
      <c r="XDA218" s="2"/>
      <c r="XDB218" s="2"/>
      <c r="XDC218" s="2"/>
      <c r="XDD218" s="2"/>
      <c r="XDE218" s="2"/>
      <c r="XDF218" s="2"/>
      <c r="XDG218" s="2"/>
      <c r="XDH218" s="2"/>
      <c r="XDI218" s="2"/>
      <c r="XDJ218" s="2"/>
      <c r="XDK218" s="2"/>
      <c r="XDL218" s="2"/>
      <c r="XDM218" s="2"/>
      <c r="XDN218" s="2"/>
      <c r="XDO218" s="2"/>
      <c r="XDP218" s="2"/>
      <c r="XDQ218" s="2"/>
      <c r="XDR218" s="2"/>
      <c r="XDS218" s="2"/>
      <c r="XDT218" s="2"/>
      <c r="XDU218" s="2"/>
      <c r="XDV218" s="2"/>
      <c r="XDW218" s="2"/>
      <c r="XDX218" s="2"/>
      <c r="XDY218" s="2"/>
      <c r="XDZ218" s="2"/>
      <c r="XEA218" s="2"/>
      <c r="XEB218" s="2"/>
      <c r="XEC218" s="2"/>
      <c r="XED218" s="2"/>
      <c r="XEE218" s="2"/>
      <c r="XEF218" s="2"/>
      <c r="XEG218" s="2"/>
      <c r="XEH218" s="2"/>
      <c r="XEI218" s="2"/>
      <c r="XEJ218" s="2"/>
      <c r="XEK218" s="2"/>
      <c r="XEL218" s="2"/>
      <c r="XEM218" s="2"/>
      <c r="XEN218" s="2"/>
      <c r="XEO218" s="2"/>
      <c r="XEP218" s="2"/>
      <c r="XEQ218" s="2"/>
      <c r="XER218" s="2"/>
      <c r="XES218" s="2"/>
      <c r="XET218" s="2"/>
    </row>
    <row r="219" s="1" customFormat="1" spans="2:16374">
      <c r="B219" s="2"/>
      <c r="C219" s="2"/>
      <c r="D219" s="2"/>
      <c r="E219" s="2"/>
      <c r="XCZ219" s="2"/>
      <c r="XDA219" s="2"/>
      <c r="XDB219" s="2"/>
      <c r="XDC219" s="2"/>
      <c r="XDD219" s="2"/>
      <c r="XDE219" s="2"/>
      <c r="XDF219" s="2"/>
      <c r="XDG219" s="2"/>
      <c r="XDH219" s="2"/>
      <c r="XDI219" s="2"/>
      <c r="XDJ219" s="2"/>
      <c r="XDK219" s="2"/>
      <c r="XDL219" s="2"/>
      <c r="XDM219" s="2"/>
      <c r="XDN219" s="2"/>
      <c r="XDO219" s="2"/>
      <c r="XDP219" s="2"/>
      <c r="XDQ219" s="2"/>
      <c r="XDR219" s="2"/>
      <c r="XDS219" s="2"/>
      <c r="XDT219" s="2"/>
      <c r="XDU219" s="2"/>
      <c r="XDV219" s="2"/>
      <c r="XDW219" s="2"/>
      <c r="XDX219" s="2"/>
      <c r="XDY219" s="2"/>
      <c r="XDZ219" s="2"/>
      <c r="XEA219" s="2"/>
      <c r="XEB219" s="2"/>
      <c r="XEC219" s="2"/>
      <c r="XED219" s="2"/>
      <c r="XEE219" s="2"/>
      <c r="XEF219" s="2"/>
      <c r="XEG219" s="2"/>
      <c r="XEH219" s="2"/>
      <c r="XEI219" s="2"/>
      <c r="XEJ219" s="2"/>
      <c r="XEK219" s="2"/>
      <c r="XEL219" s="2"/>
      <c r="XEM219" s="2"/>
      <c r="XEN219" s="2"/>
      <c r="XEO219" s="2"/>
      <c r="XEP219" s="2"/>
      <c r="XEQ219" s="2"/>
      <c r="XER219" s="2"/>
      <c r="XES219" s="2"/>
      <c r="XET219" s="2"/>
    </row>
    <row r="220" s="1" customFormat="1" spans="2:16374">
      <c r="B220" s="2"/>
      <c r="C220" s="2"/>
      <c r="D220" s="2"/>
      <c r="E220" s="2"/>
      <c r="XCZ220" s="2"/>
      <c r="XDA220" s="2"/>
      <c r="XDB220" s="2"/>
      <c r="XDC220" s="2"/>
      <c r="XDD220" s="2"/>
      <c r="XDE220" s="2"/>
      <c r="XDF220" s="2"/>
      <c r="XDG220" s="2"/>
      <c r="XDH220" s="2"/>
      <c r="XDI220" s="2"/>
      <c r="XDJ220" s="2"/>
      <c r="XDK220" s="2"/>
      <c r="XDL220" s="2"/>
      <c r="XDM220" s="2"/>
      <c r="XDN220" s="2"/>
      <c r="XDO220" s="2"/>
      <c r="XDP220" s="2"/>
      <c r="XDQ220" s="2"/>
      <c r="XDR220" s="2"/>
      <c r="XDS220" s="2"/>
      <c r="XDT220" s="2"/>
      <c r="XDU220" s="2"/>
      <c r="XDV220" s="2"/>
      <c r="XDW220" s="2"/>
      <c r="XDX220" s="2"/>
      <c r="XDY220" s="2"/>
      <c r="XDZ220" s="2"/>
      <c r="XEA220" s="2"/>
      <c r="XEB220" s="2"/>
      <c r="XEC220" s="2"/>
      <c r="XED220" s="2"/>
      <c r="XEE220" s="2"/>
      <c r="XEF220" s="2"/>
      <c r="XEG220" s="2"/>
      <c r="XEH220" s="2"/>
      <c r="XEI220" s="2"/>
      <c r="XEJ220" s="2"/>
      <c r="XEK220" s="2"/>
      <c r="XEL220" s="2"/>
      <c r="XEM220" s="2"/>
      <c r="XEN220" s="2"/>
      <c r="XEO220" s="2"/>
      <c r="XEP220" s="2"/>
      <c r="XEQ220" s="2"/>
      <c r="XER220" s="2"/>
      <c r="XES220" s="2"/>
      <c r="XET220" s="2"/>
    </row>
    <row r="221" s="1" customFormat="1" spans="2:16374">
      <c r="B221" s="2"/>
      <c r="C221" s="2"/>
      <c r="D221" s="2"/>
      <c r="E221" s="2"/>
      <c r="XCZ221" s="2"/>
      <c r="XDA221" s="2"/>
      <c r="XDB221" s="2"/>
      <c r="XDC221" s="2"/>
      <c r="XDD221" s="2"/>
      <c r="XDE221" s="2"/>
      <c r="XDF221" s="2"/>
      <c r="XDG221" s="2"/>
      <c r="XDH221" s="2"/>
      <c r="XDI221" s="2"/>
      <c r="XDJ221" s="2"/>
      <c r="XDK221" s="2"/>
      <c r="XDL221" s="2"/>
      <c r="XDM221" s="2"/>
      <c r="XDN221" s="2"/>
      <c r="XDO221" s="2"/>
      <c r="XDP221" s="2"/>
      <c r="XDQ221" s="2"/>
      <c r="XDR221" s="2"/>
      <c r="XDS221" s="2"/>
      <c r="XDT221" s="2"/>
      <c r="XDU221" s="2"/>
      <c r="XDV221" s="2"/>
      <c r="XDW221" s="2"/>
      <c r="XDX221" s="2"/>
      <c r="XDY221" s="2"/>
      <c r="XDZ221" s="2"/>
      <c r="XEA221" s="2"/>
      <c r="XEB221" s="2"/>
      <c r="XEC221" s="2"/>
      <c r="XED221" s="2"/>
      <c r="XEE221" s="2"/>
      <c r="XEF221" s="2"/>
      <c r="XEG221" s="2"/>
      <c r="XEH221" s="2"/>
      <c r="XEI221" s="2"/>
      <c r="XEJ221" s="2"/>
      <c r="XEK221" s="2"/>
      <c r="XEL221" s="2"/>
      <c r="XEM221" s="2"/>
      <c r="XEN221" s="2"/>
      <c r="XEO221" s="2"/>
      <c r="XEP221" s="2"/>
      <c r="XEQ221" s="2"/>
      <c r="XER221" s="2"/>
      <c r="XES221" s="2"/>
      <c r="XET221" s="2"/>
    </row>
    <row r="222" s="1" customFormat="1" spans="2:16374">
      <c r="B222" s="2"/>
      <c r="C222" s="2"/>
      <c r="D222" s="2"/>
      <c r="E222" s="2"/>
      <c r="XCZ222" s="2"/>
      <c r="XDA222" s="2"/>
      <c r="XDB222" s="2"/>
      <c r="XDC222" s="2"/>
      <c r="XDD222" s="2"/>
      <c r="XDE222" s="2"/>
      <c r="XDF222" s="2"/>
      <c r="XDG222" s="2"/>
      <c r="XDH222" s="2"/>
      <c r="XDI222" s="2"/>
      <c r="XDJ222" s="2"/>
      <c r="XDK222" s="2"/>
      <c r="XDL222" s="2"/>
      <c r="XDM222" s="2"/>
      <c r="XDN222" s="2"/>
      <c r="XDO222" s="2"/>
      <c r="XDP222" s="2"/>
      <c r="XDQ222" s="2"/>
      <c r="XDR222" s="2"/>
      <c r="XDS222" s="2"/>
      <c r="XDT222" s="2"/>
      <c r="XDU222" s="2"/>
      <c r="XDV222" s="2"/>
      <c r="XDW222" s="2"/>
      <c r="XDX222" s="2"/>
      <c r="XDY222" s="2"/>
      <c r="XDZ222" s="2"/>
      <c r="XEA222" s="2"/>
      <c r="XEB222" s="2"/>
      <c r="XEC222" s="2"/>
      <c r="XED222" s="2"/>
      <c r="XEE222" s="2"/>
      <c r="XEF222" s="2"/>
      <c r="XEG222" s="2"/>
      <c r="XEH222" s="2"/>
      <c r="XEI222" s="2"/>
      <c r="XEJ222" s="2"/>
      <c r="XEK222" s="2"/>
      <c r="XEL222" s="2"/>
      <c r="XEM222" s="2"/>
      <c r="XEN222" s="2"/>
      <c r="XEO222" s="2"/>
      <c r="XEP222" s="2"/>
      <c r="XEQ222" s="2"/>
      <c r="XER222" s="2"/>
      <c r="XES222" s="2"/>
      <c r="XET222" s="2"/>
    </row>
    <row r="223" s="1" customFormat="1" spans="2:16374">
      <c r="B223" s="2"/>
      <c r="C223" s="2"/>
      <c r="D223" s="2"/>
      <c r="E223" s="2"/>
      <c r="XCZ223" s="2"/>
      <c r="XDA223" s="2"/>
      <c r="XDB223" s="2"/>
      <c r="XDC223" s="2"/>
      <c r="XDD223" s="2"/>
      <c r="XDE223" s="2"/>
      <c r="XDF223" s="2"/>
      <c r="XDG223" s="2"/>
      <c r="XDH223" s="2"/>
      <c r="XDI223" s="2"/>
      <c r="XDJ223" s="2"/>
      <c r="XDK223" s="2"/>
      <c r="XDL223" s="2"/>
      <c r="XDM223" s="2"/>
      <c r="XDN223" s="2"/>
      <c r="XDO223" s="2"/>
      <c r="XDP223" s="2"/>
      <c r="XDQ223" s="2"/>
      <c r="XDR223" s="2"/>
      <c r="XDS223" s="2"/>
      <c r="XDT223" s="2"/>
      <c r="XDU223" s="2"/>
      <c r="XDV223" s="2"/>
      <c r="XDW223" s="2"/>
      <c r="XDX223" s="2"/>
      <c r="XDY223" s="2"/>
      <c r="XDZ223" s="2"/>
      <c r="XEA223" s="2"/>
      <c r="XEB223" s="2"/>
      <c r="XEC223" s="2"/>
      <c r="XED223" s="2"/>
      <c r="XEE223" s="2"/>
      <c r="XEF223" s="2"/>
      <c r="XEG223" s="2"/>
      <c r="XEH223" s="2"/>
      <c r="XEI223" s="2"/>
      <c r="XEJ223" s="2"/>
      <c r="XEK223" s="2"/>
      <c r="XEL223" s="2"/>
      <c r="XEM223" s="2"/>
      <c r="XEN223" s="2"/>
      <c r="XEO223" s="2"/>
      <c r="XEP223" s="2"/>
      <c r="XEQ223" s="2"/>
      <c r="XER223" s="2"/>
      <c r="XES223" s="2"/>
      <c r="XET223" s="2"/>
    </row>
    <row r="224" s="1" customFormat="1" spans="2:16374">
      <c r="B224" s="2"/>
      <c r="C224" s="2"/>
      <c r="D224" s="2"/>
      <c r="E224" s="2"/>
      <c r="XCZ224" s="2"/>
      <c r="XDA224" s="2"/>
      <c r="XDB224" s="2"/>
      <c r="XDC224" s="2"/>
      <c r="XDD224" s="2"/>
      <c r="XDE224" s="2"/>
      <c r="XDF224" s="2"/>
      <c r="XDG224" s="2"/>
      <c r="XDH224" s="2"/>
      <c r="XDI224" s="2"/>
      <c r="XDJ224" s="2"/>
      <c r="XDK224" s="2"/>
      <c r="XDL224" s="2"/>
      <c r="XDM224" s="2"/>
      <c r="XDN224" s="2"/>
      <c r="XDO224" s="2"/>
      <c r="XDP224" s="2"/>
      <c r="XDQ224" s="2"/>
      <c r="XDR224" s="2"/>
      <c r="XDS224" s="2"/>
      <c r="XDT224" s="2"/>
      <c r="XDU224" s="2"/>
      <c r="XDV224" s="2"/>
      <c r="XDW224" s="2"/>
      <c r="XDX224" s="2"/>
      <c r="XDY224" s="2"/>
      <c r="XDZ224" s="2"/>
      <c r="XEA224" s="2"/>
      <c r="XEB224" s="2"/>
      <c r="XEC224" s="2"/>
      <c r="XED224" s="2"/>
      <c r="XEE224" s="2"/>
      <c r="XEF224" s="2"/>
      <c r="XEG224" s="2"/>
      <c r="XEH224" s="2"/>
      <c r="XEI224" s="2"/>
      <c r="XEJ224" s="2"/>
      <c r="XEK224" s="2"/>
      <c r="XEL224" s="2"/>
      <c r="XEM224" s="2"/>
      <c r="XEN224" s="2"/>
      <c r="XEO224" s="2"/>
      <c r="XEP224" s="2"/>
      <c r="XEQ224" s="2"/>
      <c r="XER224" s="2"/>
      <c r="XES224" s="2"/>
      <c r="XET224" s="2"/>
    </row>
    <row r="225" s="1" customFormat="1" spans="2:16374">
      <c r="B225" s="2"/>
      <c r="C225" s="2"/>
      <c r="D225" s="2"/>
      <c r="E225" s="2"/>
      <c r="XCZ225" s="2"/>
      <c r="XDA225" s="2"/>
      <c r="XDB225" s="2"/>
      <c r="XDC225" s="2"/>
      <c r="XDD225" s="2"/>
      <c r="XDE225" s="2"/>
      <c r="XDF225" s="2"/>
      <c r="XDG225" s="2"/>
      <c r="XDH225" s="2"/>
      <c r="XDI225" s="2"/>
      <c r="XDJ225" s="2"/>
      <c r="XDK225" s="2"/>
      <c r="XDL225" s="2"/>
      <c r="XDM225" s="2"/>
      <c r="XDN225" s="2"/>
      <c r="XDO225" s="2"/>
      <c r="XDP225" s="2"/>
      <c r="XDQ225" s="2"/>
      <c r="XDR225" s="2"/>
      <c r="XDS225" s="2"/>
      <c r="XDT225" s="2"/>
      <c r="XDU225" s="2"/>
      <c r="XDV225" s="2"/>
      <c r="XDW225" s="2"/>
      <c r="XDX225" s="2"/>
      <c r="XDY225" s="2"/>
      <c r="XDZ225" s="2"/>
      <c r="XEA225" s="2"/>
      <c r="XEB225" s="2"/>
      <c r="XEC225" s="2"/>
      <c r="XED225" s="2"/>
      <c r="XEE225" s="2"/>
      <c r="XEF225" s="2"/>
      <c r="XEG225" s="2"/>
      <c r="XEH225" s="2"/>
      <c r="XEI225" s="2"/>
      <c r="XEJ225" s="2"/>
      <c r="XEK225" s="2"/>
      <c r="XEL225" s="2"/>
      <c r="XEM225" s="2"/>
      <c r="XEN225" s="2"/>
      <c r="XEO225" s="2"/>
      <c r="XEP225" s="2"/>
      <c r="XEQ225" s="2"/>
      <c r="XER225" s="2"/>
      <c r="XES225" s="2"/>
      <c r="XET225" s="2"/>
    </row>
    <row r="226" s="1" customFormat="1" spans="2:16374">
      <c r="B226" s="2"/>
      <c r="C226" s="2"/>
      <c r="D226" s="2"/>
      <c r="E226" s="2"/>
      <c r="XCZ226" s="2"/>
      <c r="XDA226" s="2"/>
      <c r="XDB226" s="2"/>
      <c r="XDC226" s="2"/>
      <c r="XDD226" s="2"/>
      <c r="XDE226" s="2"/>
      <c r="XDF226" s="2"/>
      <c r="XDG226" s="2"/>
      <c r="XDH226" s="2"/>
      <c r="XDI226" s="2"/>
      <c r="XDJ226" s="2"/>
      <c r="XDK226" s="2"/>
      <c r="XDL226" s="2"/>
      <c r="XDM226" s="2"/>
      <c r="XDN226" s="2"/>
      <c r="XDO226" s="2"/>
      <c r="XDP226" s="2"/>
      <c r="XDQ226" s="2"/>
      <c r="XDR226" s="2"/>
      <c r="XDS226" s="2"/>
      <c r="XDT226" s="2"/>
      <c r="XDU226" s="2"/>
      <c r="XDV226" s="2"/>
      <c r="XDW226" s="2"/>
      <c r="XDX226" s="2"/>
      <c r="XDY226" s="2"/>
      <c r="XDZ226" s="2"/>
      <c r="XEA226" s="2"/>
      <c r="XEB226" s="2"/>
      <c r="XEC226" s="2"/>
      <c r="XED226" s="2"/>
      <c r="XEE226" s="2"/>
      <c r="XEF226" s="2"/>
      <c r="XEG226" s="2"/>
      <c r="XEH226" s="2"/>
      <c r="XEI226" s="2"/>
      <c r="XEJ226" s="2"/>
      <c r="XEK226" s="2"/>
      <c r="XEL226" s="2"/>
      <c r="XEM226" s="2"/>
      <c r="XEN226" s="2"/>
      <c r="XEO226" s="2"/>
      <c r="XEP226" s="2"/>
      <c r="XEQ226" s="2"/>
      <c r="XER226" s="2"/>
      <c r="XES226" s="2"/>
      <c r="XET226" s="2"/>
    </row>
    <row r="227" s="1" customFormat="1" spans="2:16374">
      <c r="B227" s="2"/>
      <c r="C227" s="2"/>
      <c r="D227" s="2"/>
      <c r="E227" s="2"/>
      <c r="XCZ227" s="2"/>
      <c r="XDA227" s="2"/>
      <c r="XDB227" s="2"/>
      <c r="XDC227" s="2"/>
      <c r="XDD227" s="2"/>
      <c r="XDE227" s="2"/>
      <c r="XDF227" s="2"/>
      <c r="XDG227" s="2"/>
      <c r="XDH227" s="2"/>
      <c r="XDI227" s="2"/>
      <c r="XDJ227" s="2"/>
      <c r="XDK227" s="2"/>
      <c r="XDL227" s="2"/>
      <c r="XDM227" s="2"/>
      <c r="XDN227" s="2"/>
      <c r="XDO227" s="2"/>
      <c r="XDP227" s="2"/>
      <c r="XDQ227" s="2"/>
      <c r="XDR227" s="2"/>
      <c r="XDS227" s="2"/>
      <c r="XDT227" s="2"/>
      <c r="XDU227" s="2"/>
      <c r="XDV227" s="2"/>
      <c r="XDW227" s="2"/>
      <c r="XDX227" s="2"/>
      <c r="XDY227" s="2"/>
      <c r="XDZ227" s="2"/>
      <c r="XEA227" s="2"/>
      <c r="XEB227" s="2"/>
      <c r="XEC227" s="2"/>
      <c r="XED227" s="2"/>
      <c r="XEE227" s="2"/>
      <c r="XEF227" s="2"/>
      <c r="XEG227" s="2"/>
      <c r="XEH227" s="2"/>
      <c r="XEI227" s="2"/>
      <c r="XEJ227" s="2"/>
      <c r="XEK227" s="2"/>
      <c r="XEL227" s="2"/>
      <c r="XEM227" s="2"/>
      <c r="XEN227" s="2"/>
      <c r="XEO227" s="2"/>
      <c r="XEP227" s="2"/>
      <c r="XEQ227" s="2"/>
      <c r="XER227" s="2"/>
      <c r="XES227" s="2"/>
      <c r="XET227" s="2"/>
    </row>
    <row r="228" s="1" customFormat="1" spans="2:16374">
      <c r="B228" s="2"/>
      <c r="C228" s="2"/>
      <c r="D228" s="2"/>
      <c r="E228" s="2"/>
      <c r="XCZ228" s="2"/>
      <c r="XDA228" s="2"/>
      <c r="XDB228" s="2"/>
      <c r="XDC228" s="2"/>
      <c r="XDD228" s="2"/>
      <c r="XDE228" s="2"/>
      <c r="XDF228" s="2"/>
      <c r="XDG228" s="2"/>
      <c r="XDH228" s="2"/>
      <c r="XDI228" s="2"/>
      <c r="XDJ228" s="2"/>
      <c r="XDK228" s="2"/>
      <c r="XDL228" s="2"/>
      <c r="XDM228" s="2"/>
      <c r="XDN228" s="2"/>
      <c r="XDO228" s="2"/>
      <c r="XDP228" s="2"/>
      <c r="XDQ228" s="2"/>
      <c r="XDR228" s="2"/>
      <c r="XDS228" s="2"/>
      <c r="XDT228" s="2"/>
      <c r="XDU228" s="2"/>
      <c r="XDV228" s="2"/>
      <c r="XDW228" s="2"/>
      <c r="XDX228" s="2"/>
      <c r="XDY228" s="2"/>
      <c r="XDZ228" s="2"/>
      <c r="XEA228" s="2"/>
      <c r="XEB228" s="2"/>
      <c r="XEC228" s="2"/>
      <c r="XED228" s="2"/>
      <c r="XEE228" s="2"/>
      <c r="XEF228" s="2"/>
      <c r="XEG228" s="2"/>
      <c r="XEH228" s="2"/>
      <c r="XEI228" s="2"/>
      <c r="XEJ228" s="2"/>
      <c r="XEK228" s="2"/>
      <c r="XEL228" s="2"/>
      <c r="XEM228" s="2"/>
      <c r="XEN228" s="2"/>
      <c r="XEO228" s="2"/>
      <c r="XEP228" s="2"/>
      <c r="XEQ228" s="2"/>
      <c r="XER228" s="2"/>
      <c r="XES228" s="2"/>
      <c r="XET228" s="2"/>
    </row>
    <row r="229" s="1" customFormat="1" spans="2:16374">
      <c r="B229" s="2"/>
      <c r="C229" s="2"/>
      <c r="D229" s="2"/>
      <c r="E229" s="2"/>
      <c r="XCZ229" s="2"/>
      <c r="XDA229" s="2"/>
      <c r="XDB229" s="2"/>
      <c r="XDC229" s="2"/>
      <c r="XDD229" s="2"/>
      <c r="XDE229" s="2"/>
      <c r="XDF229" s="2"/>
      <c r="XDG229" s="2"/>
      <c r="XDH229" s="2"/>
      <c r="XDI229" s="2"/>
      <c r="XDJ229" s="2"/>
      <c r="XDK229" s="2"/>
      <c r="XDL229" s="2"/>
      <c r="XDM229" s="2"/>
      <c r="XDN229" s="2"/>
      <c r="XDO229" s="2"/>
      <c r="XDP229" s="2"/>
      <c r="XDQ229" s="2"/>
      <c r="XDR229" s="2"/>
      <c r="XDS229" s="2"/>
      <c r="XDT229" s="2"/>
      <c r="XDU229" s="2"/>
      <c r="XDV229" s="2"/>
      <c r="XDW229" s="2"/>
      <c r="XDX229" s="2"/>
      <c r="XDY229" s="2"/>
      <c r="XDZ229" s="2"/>
      <c r="XEA229" s="2"/>
      <c r="XEB229" s="2"/>
      <c r="XEC229" s="2"/>
      <c r="XED229" s="2"/>
      <c r="XEE229" s="2"/>
      <c r="XEF229" s="2"/>
      <c r="XEG229" s="2"/>
      <c r="XEH229" s="2"/>
      <c r="XEI229" s="2"/>
      <c r="XEJ229" s="2"/>
      <c r="XEK229" s="2"/>
      <c r="XEL229" s="2"/>
      <c r="XEM229" s="2"/>
      <c r="XEN229" s="2"/>
      <c r="XEO229" s="2"/>
      <c r="XEP229" s="2"/>
      <c r="XEQ229" s="2"/>
      <c r="XER229" s="2"/>
      <c r="XES229" s="2"/>
      <c r="XET229" s="2"/>
    </row>
    <row r="230" s="1" customFormat="1" spans="2:16374">
      <c r="B230" s="2"/>
      <c r="C230" s="2"/>
      <c r="D230" s="2"/>
      <c r="E230" s="2"/>
      <c r="XCZ230" s="2"/>
      <c r="XDA230" s="2"/>
      <c r="XDB230" s="2"/>
      <c r="XDC230" s="2"/>
      <c r="XDD230" s="2"/>
      <c r="XDE230" s="2"/>
      <c r="XDF230" s="2"/>
      <c r="XDG230" s="2"/>
      <c r="XDH230" s="2"/>
      <c r="XDI230" s="2"/>
      <c r="XDJ230" s="2"/>
      <c r="XDK230" s="2"/>
      <c r="XDL230" s="2"/>
      <c r="XDM230" s="2"/>
      <c r="XDN230" s="2"/>
      <c r="XDO230" s="2"/>
      <c r="XDP230" s="2"/>
      <c r="XDQ230" s="2"/>
      <c r="XDR230" s="2"/>
      <c r="XDS230" s="2"/>
      <c r="XDT230" s="2"/>
      <c r="XDU230" s="2"/>
      <c r="XDV230" s="2"/>
      <c r="XDW230" s="2"/>
      <c r="XDX230" s="2"/>
      <c r="XDY230" s="2"/>
      <c r="XDZ230" s="2"/>
      <c r="XEA230" s="2"/>
      <c r="XEB230" s="2"/>
      <c r="XEC230" s="2"/>
      <c r="XED230" s="2"/>
      <c r="XEE230" s="2"/>
      <c r="XEF230" s="2"/>
      <c r="XEG230" s="2"/>
      <c r="XEH230" s="2"/>
      <c r="XEI230" s="2"/>
      <c r="XEJ230" s="2"/>
      <c r="XEK230" s="2"/>
      <c r="XEL230" s="2"/>
      <c r="XEM230" s="2"/>
      <c r="XEN230" s="2"/>
      <c r="XEO230" s="2"/>
      <c r="XEP230" s="2"/>
      <c r="XEQ230" s="2"/>
      <c r="XER230" s="2"/>
      <c r="XES230" s="2"/>
      <c r="XET230" s="2"/>
    </row>
    <row r="231" s="1" customFormat="1" spans="2:16374">
      <c r="B231" s="2"/>
      <c r="C231" s="2"/>
      <c r="D231" s="2"/>
      <c r="E231" s="2"/>
      <c r="XCZ231" s="2"/>
      <c r="XDA231" s="2"/>
      <c r="XDB231" s="2"/>
      <c r="XDC231" s="2"/>
      <c r="XDD231" s="2"/>
      <c r="XDE231" s="2"/>
      <c r="XDF231" s="2"/>
      <c r="XDG231" s="2"/>
      <c r="XDH231" s="2"/>
      <c r="XDI231" s="2"/>
      <c r="XDJ231" s="2"/>
      <c r="XDK231" s="2"/>
      <c r="XDL231" s="2"/>
      <c r="XDM231" s="2"/>
      <c r="XDN231" s="2"/>
      <c r="XDO231" s="2"/>
      <c r="XDP231" s="2"/>
      <c r="XDQ231" s="2"/>
      <c r="XDR231" s="2"/>
      <c r="XDS231" s="2"/>
      <c r="XDT231" s="2"/>
      <c r="XDU231" s="2"/>
      <c r="XDV231" s="2"/>
      <c r="XDW231" s="2"/>
      <c r="XDX231" s="2"/>
      <c r="XDY231" s="2"/>
      <c r="XDZ231" s="2"/>
      <c r="XEA231" s="2"/>
      <c r="XEB231" s="2"/>
      <c r="XEC231" s="2"/>
      <c r="XED231" s="2"/>
      <c r="XEE231" s="2"/>
      <c r="XEF231" s="2"/>
      <c r="XEG231" s="2"/>
      <c r="XEH231" s="2"/>
      <c r="XEI231" s="2"/>
      <c r="XEJ231" s="2"/>
      <c r="XEK231" s="2"/>
      <c r="XEL231" s="2"/>
      <c r="XEM231" s="2"/>
      <c r="XEN231" s="2"/>
      <c r="XEO231" s="2"/>
      <c r="XEP231" s="2"/>
      <c r="XEQ231" s="2"/>
      <c r="XER231" s="2"/>
      <c r="XES231" s="2"/>
      <c r="XET231" s="2"/>
    </row>
    <row r="232" s="1" customFormat="1" spans="2:16374">
      <c r="B232" s="2"/>
      <c r="C232" s="2"/>
      <c r="D232" s="2"/>
      <c r="E232" s="2"/>
      <c r="XCZ232" s="2"/>
      <c r="XDA232" s="2"/>
      <c r="XDB232" s="2"/>
      <c r="XDC232" s="2"/>
      <c r="XDD232" s="2"/>
      <c r="XDE232" s="2"/>
      <c r="XDF232" s="2"/>
      <c r="XDG232" s="2"/>
      <c r="XDH232" s="2"/>
      <c r="XDI232" s="2"/>
      <c r="XDJ232" s="2"/>
      <c r="XDK232" s="2"/>
      <c r="XDL232" s="2"/>
      <c r="XDM232" s="2"/>
      <c r="XDN232" s="2"/>
      <c r="XDO232" s="2"/>
      <c r="XDP232" s="2"/>
      <c r="XDQ232" s="2"/>
      <c r="XDR232" s="2"/>
      <c r="XDS232" s="2"/>
      <c r="XDT232" s="2"/>
      <c r="XDU232" s="2"/>
      <c r="XDV232" s="2"/>
      <c r="XDW232" s="2"/>
      <c r="XDX232" s="2"/>
      <c r="XDY232" s="2"/>
      <c r="XDZ232" s="2"/>
      <c r="XEA232" s="2"/>
      <c r="XEB232" s="2"/>
      <c r="XEC232" s="2"/>
      <c r="XED232" s="2"/>
      <c r="XEE232" s="2"/>
      <c r="XEF232" s="2"/>
      <c r="XEG232" s="2"/>
      <c r="XEH232" s="2"/>
      <c r="XEI232" s="2"/>
      <c r="XEJ232" s="2"/>
      <c r="XEK232" s="2"/>
      <c r="XEL232" s="2"/>
      <c r="XEM232" s="2"/>
      <c r="XEN232" s="2"/>
      <c r="XEO232" s="2"/>
      <c r="XEP232" s="2"/>
      <c r="XEQ232" s="2"/>
      <c r="XER232" s="2"/>
      <c r="XES232" s="2"/>
      <c r="XET232" s="2"/>
    </row>
    <row r="233" s="1" customFormat="1" spans="2:16374">
      <c r="B233" s="2"/>
      <c r="C233" s="2"/>
      <c r="D233" s="2"/>
      <c r="E233" s="2"/>
      <c r="XCZ233" s="2"/>
      <c r="XDA233" s="2"/>
      <c r="XDB233" s="2"/>
      <c r="XDC233" s="2"/>
      <c r="XDD233" s="2"/>
      <c r="XDE233" s="2"/>
      <c r="XDF233" s="2"/>
      <c r="XDG233" s="2"/>
      <c r="XDH233" s="2"/>
      <c r="XDI233" s="2"/>
      <c r="XDJ233" s="2"/>
      <c r="XDK233" s="2"/>
      <c r="XDL233" s="2"/>
      <c r="XDM233" s="2"/>
      <c r="XDN233" s="2"/>
      <c r="XDO233" s="2"/>
      <c r="XDP233" s="2"/>
      <c r="XDQ233" s="2"/>
      <c r="XDR233" s="2"/>
      <c r="XDS233" s="2"/>
      <c r="XDT233" s="2"/>
      <c r="XDU233" s="2"/>
      <c r="XDV233" s="2"/>
      <c r="XDW233" s="2"/>
      <c r="XDX233" s="2"/>
      <c r="XDY233" s="2"/>
      <c r="XDZ233" s="2"/>
      <c r="XEA233" s="2"/>
      <c r="XEB233" s="2"/>
      <c r="XEC233" s="2"/>
      <c r="XED233" s="2"/>
      <c r="XEE233" s="2"/>
      <c r="XEF233" s="2"/>
      <c r="XEG233" s="2"/>
      <c r="XEH233" s="2"/>
      <c r="XEI233" s="2"/>
      <c r="XEJ233" s="2"/>
      <c r="XEK233" s="2"/>
      <c r="XEL233" s="2"/>
      <c r="XEM233" s="2"/>
      <c r="XEN233" s="2"/>
      <c r="XEO233" s="2"/>
      <c r="XEP233" s="2"/>
      <c r="XEQ233" s="2"/>
      <c r="XER233" s="2"/>
      <c r="XES233" s="2"/>
      <c r="XET233" s="2"/>
    </row>
    <row r="234" s="1" customFormat="1" spans="2:16374">
      <c r="B234" s="2"/>
      <c r="C234" s="2"/>
      <c r="D234" s="2"/>
      <c r="E234" s="2"/>
      <c r="XCZ234" s="2"/>
      <c r="XDA234" s="2"/>
      <c r="XDB234" s="2"/>
      <c r="XDC234" s="2"/>
      <c r="XDD234" s="2"/>
      <c r="XDE234" s="2"/>
      <c r="XDF234" s="2"/>
      <c r="XDG234" s="2"/>
      <c r="XDH234" s="2"/>
      <c r="XDI234" s="2"/>
      <c r="XDJ234" s="2"/>
      <c r="XDK234" s="2"/>
      <c r="XDL234" s="2"/>
      <c r="XDM234" s="2"/>
      <c r="XDN234" s="2"/>
      <c r="XDO234" s="2"/>
      <c r="XDP234" s="2"/>
      <c r="XDQ234" s="2"/>
      <c r="XDR234" s="2"/>
      <c r="XDS234" s="2"/>
      <c r="XDT234" s="2"/>
      <c r="XDU234" s="2"/>
      <c r="XDV234" s="2"/>
      <c r="XDW234" s="2"/>
      <c r="XDX234" s="2"/>
      <c r="XDY234" s="2"/>
      <c r="XDZ234" s="2"/>
      <c r="XEA234" s="2"/>
      <c r="XEB234" s="2"/>
      <c r="XEC234" s="2"/>
      <c r="XED234" s="2"/>
      <c r="XEE234" s="2"/>
      <c r="XEF234" s="2"/>
      <c r="XEG234" s="2"/>
      <c r="XEH234" s="2"/>
      <c r="XEI234" s="2"/>
      <c r="XEJ234" s="2"/>
      <c r="XEK234" s="2"/>
      <c r="XEL234" s="2"/>
      <c r="XEM234" s="2"/>
      <c r="XEN234" s="2"/>
      <c r="XEO234" s="2"/>
      <c r="XEP234" s="2"/>
      <c r="XEQ234" s="2"/>
      <c r="XER234" s="2"/>
      <c r="XES234" s="2"/>
      <c r="XET234" s="2"/>
    </row>
    <row r="235" s="1" customFormat="1" spans="2:16374">
      <c r="B235" s="2"/>
      <c r="C235" s="2"/>
      <c r="D235" s="2"/>
      <c r="E235" s="2"/>
      <c r="XCZ235" s="2"/>
      <c r="XDA235" s="2"/>
      <c r="XDB235" s="2"/>
      <c r="XDC235" s="2"/>
      <c r="XDD235" s="2"/>
      <c r="XDE235" s="2"/>
      <c r="XDF235" s="2"/>
      <c r="XDG235" s="2"/>
      <c r="XDH235" s="2"/>
      <c r="XDI235" s="2"/>
      <c r="XDJ235" s="2"/>
      <c r="XDK235" s="2"/>
      <c r="XDL235" s="2"/>
      <c r="XDM235" s="2"/>
      <c r="XDN235" s="2"/>
      <c r="XDO235" s="2"/>
      <c r="XDP235" s="2"/>
      <c r="XDQ235" s="2"/>
      <c r="XDR235" s="2"/>
      <c r="XDS235" s="2"/>
      <c r="XDT235" s="2"/>
      <c r="XDU235" s="2"/>
      <c r="XDV235" s="2"/>
      <c r="XDW235" s="2"/>
      <c r="XDX235" s="2"/>
      <c r="XDY235" s="2"/>
      <c r="XDZ235" s="2"/>
      <c r="XEA235" s="2"/>
      <c r="XEB235" s="2"/>
      <c r="XEC235" s="2"/>
      <c r="XED235" s="2"/>
      <c r="XEE235" s="2"/>
      <c r="XEF235" s="2"/>
      <c r="XEG235" s="2"/>
      <c r="XEH235" s="2"/>
      <c r="XEI235" s="2"/>
      <c r="XEJ235" s="2"/>
      <c r="XEK235" s="2"/>
      <c r="XEL235" s="2"/>
      <c r="XEM235" s="2"/>
      <c r="XEN235" s="2"/>
      <c r="XEO235" s="2"/>
      <c r="XEP235" s="2"/>
      <c r="XEQ235" s="2"/>
      <c r="XER235" s="2"/>
      <c r="XES235" s="2"/>
      <c r="XET235" s="2"/>
    </row>
    <row r="236" s="1" customFormat="1" spans="2:16374">
      <c r="B236" s="2"/>
      <c r="C236" s="2"/>
      <c r="D236" s="2"/>
      <c r="E236" s="2"/>
      <c r="XCZ236" s="2"/>
      <c r="XDA236" s="2"/>
      <c r="XDB236" s="2"/>
      <c r="XDC236" s="2"/>
      <c r="XDD236" s="2"/>
      <c r="XDE236" s="2"/>
      <c r="XDF236" s="2"/>
      <c r="XDG236" s="2"/>
      <c r="XDH236" s="2"/>
      <c r="XDI236" s="2"/>
      <c r="XDJ236" s="2"/>
      <c r="XDK236" s="2"/>
      <c r="XDL236" s="2"/>
      <c r="XDM236" s="2"/>
      <c r="XDN236" s="2"/>
      <c r="XDO236" s="2"/>
      <c r="XDP236" s="2"/>
      <c r="XDQ236" s="2"/>
      <c r="XDR236" s="2"/>
      <c r="XDS236" s="2"/>
      <c r="XDT236" s="2"/>
      <c r="XDU236" s="2"/>
      <c r="XDV236" s="2"/>
      <c r="XDW236" s="2"/>
      <c r="XDX236" s="2"/>
      <c r="XDY236" s="2"/>
      <c r="XDZ236" s="2"/>
      <c r="XEA236" s="2"/>
      <c r="XEB236" s="2"/>
      <c r="XEC236" s="2"/>
      <c r="XED236" s="2"/>
      <c r="XEE236" s="2"/>
      <c r="XEF236" s="2"/>
      <c r="XEG236" s="2"/>
      <c r="XEH236" s="2"/>
      <c r="XEI236" s="2"/>
      <c r="XEJ236" s="2"/>
      <c r="XEK236" s="2"/>
      <c r="XEL236" s="2"/>
      <c r="XEM236" s="2"/>
      <c r="XEN236" s="2"/>
      <c r="XEO236" s="2"/>
      <c r="XEP236" s="2"/>
      <c r="XEQ236" s="2"/>
      <c r="XER236" s="2"/>
      <c r="XES236" s="2"/>
      <c r="XET236" s="2"/>
    </row>
    <row r="237" s="1" customFormat="1" spans="2:16374">
      <c r="B237" s="2"/>
      <c r="C237" s="2"/>
      <c r="D237" s="2"/>
      <c r="E237" s="2"/>
      <c r="XCZ237" s="2"/>
      <c r="XDA237" s="2"/>
      <c r="XDB237" s="2"/>
      <c r="XDC237" s="2"/>
      <c r="XDD237" s="2"/>
      <c r="XDE237" s="2"/>
      <c r="XDF237" s="2"/>
      <c r="XDG237" s="2"/>
      <c r="XDH237" s="2"/>
      <c r="XDI237" s="2"/>
      <c r="XDJ237" s="2"/>
      <c r="XDK237" s="2"/>
      <c r="XDL237" s="2"/>
      <c r="XDM237" s="2"/>
      <c r="XDN237" s="2"/>
      <c r="XDO237" s="2"/>
      <c r="XDP237" s="2"/>
      <c r="XDQ237" s="2"/>
      <c r="XDR237" s="2"/>
      <c r="XDS237" s="2"/>
      <c r="XDT237" s="2"/>
      <c r="XDU237" s="2"/>
      <c r="XDV237" s="2"/>
      <c r="XDW237" s="2"/>
      <c r="XDX237" s="2"/>
      <c r="XDY237" s="2"/>
      <c r="XDZ237" s="2"/>
      <c r="XEA237" s="2"/>
      <c r="XEB237" s="2"/>
      <c r="XEC237" s="2"/>
      <c r="XED237" s="2"/>
      <c r="XEE237" s="2"/>
      <c r="XEF237" s="2"/>
      <c r="XEG237" s="2"/>
      <c r="XEH237" s="2"/>
      <c r="XEI237" s="2"/>
      <c r="XEJ237" s="2"/>
      <c r="XEK237" s="2"/>
      <c r="XEL237" s="2"/>
      <c r="XEM237" s="2"/>
      <c r="XEN237" s="2"/>
      <c r="XEO237" s="2"/>
      <c r="XEP237" s="2"/>
      <c r="XEQ237" s="2"/>
      <c r="XER237" s="2"/>
      <c r="XES237" s="2"/>
      <c r="XET237" s="2"/>
    </row>
    <row r="238" s="1" customFormat="1" spans="2:16374">
      <c r="B238" s="2"/>
      <c r="C238" s="2"/>
      <c r="D238" s="2"/>
      <c r="E238" s="2"/>
      <c r="XCZ238" s="2"/>
      <c r="XDA238" s="2"/>
      <c r="XDB238" s="2"/>
      <c r="XDC238" s="2"/>
      <c r="XDD238" s="2"/>
      <c r="XDE238" s="2"/>
      <c r="XDF238" s="2"/>
      <c r="XDG238" s="2"/>
      <c r="XDH238" s="2"/>
      <c r="XDI238" s="2"/>
      <c r="XDJ238" s="2"/>
      <c r="XDK238" s="2"/>
      <c r="XDL238" s="2"/>
      <c r="XDM238" s="2"/>
      <c r="XDN238" s="2"/>
      <c r="XDO238" s="2"/>
      <c r="XDP238" s="2"/>
      <c r="XDQ238" s="2"/>
      <c r="XDR238" s="2"/>
      <c r="XDS238" s="2"/>
      <c r="XDT238" s="2"/>
      <c r="XDU238" s="2"/>
      <c r="XDV238" s="2"/>
      <c r="XDW238" s="2"/>
      <c r="XDX238" s="2"/>
      <c r="XDY238" s="2"/>
      <c r="XDZ238" s="2"/>
      <c r="XEA238" s="2"/>
      <c r="XEB238" s="2"/>
      <c r="XEC238" s="2"/>
      <c r="XED238" s="2"/>
      <c r="XEE238" s="2"/>
      <c r="XEF238" s="2"/>
      <c r="XEG238" s="2"/>
      <c r="XEH238" s="2"/>
      <c r="XEI238" s="2"/>
      <c r="XEJ238" s="2"/>
      <c r="XEK238" s="2"/>
      <c r="XEL238" s="2"/>
      <c r="XEM238" s="2"/>
      <c r="XEN238" s="2"/>
      <c r="XEO238" s="2"/>
      <c r="XEP238" s="2"/>
      <c r="XEQ238" s="2"/>
      <c r="XER238" s="2"/>
      <c r="XES238" s="2"/>
      <c r="XET238" s="2"/>
    </row>
    <row r="239" s="1" customFormat="1" spans="2:16374">
      <c r="B239" s="2"/>
      <c r="C239" s="2"/>
      <c r="D239" s="2"/>
      <c r="E239" s="2"/>
      <c r="XCZ239" s="2"/>
      <c r="XDA239" s="2"/>
      <c r="XDB239" s="2"/>
      <c r="XDC239" s="2"/>
      <c r="XDD239" s="2"/>
      <c r="XDE239" s="2"/>
      <c r="XDF239" s="2"/>
      <c r="XDG239" s="2"/>
      <c r="XDH239" s="2"/>
      <c r="XDI239" s="2"/>
      <c r="XDJ239" s="2"/>
      <c r="XDK239" s="2"/>
      <c r="XDL239" s="2"/>
      <c r="XDM239" s="2"/>
      <c r="XDN239" s="2"/>
      <c r="XDO239" s="2"/>
      <c r="XDP239" s="2"/>
      <c r="XDQ239" s="2"/>
      <c r="XDR239" s="2"/>
      <c r="XDS239" s="2"/>
      <c r="XDT239" s="2"/>
      <c r="XDU239" s="2"/>
      <c r="XDV239" s="2"/>
      <c r="XDW239" s="2"/>
      <c r="XDX239" s="2"/>
      <c r="XDY239" s="2"/>
      <c r="XDZ239" s="2"/>
      <c r="XEA239" s="2"/>
      <c r="XEB239" s="2"/>
      <c r="XEC239" s="2"/>
      <c r="XED239" s="2"/>
      <c r="XEE239" s="2"/>
      <c r="XEF239" s="2"/>
      <c r="XEG239" s="2"/>
      <c r="XEH239" s="2"/>
      <c r="XEI239" s="2"/>
      <c r="XEJ239" s="2"/>
      <c r="XEK239" s="2"/>
      <c r="XEL239" s="2"/>
      <c r="XEM239" s="2"/>
      <c r="XEN239" s="2"/>
      <c r="XEO239" s="2"/>
      <c r="XEP239" s="2"/>
      <c r="XEQ239" s="2"/>
      <c r="XER239" s="2"/>
      <c r="XES239" s="2"/>
      <c r="XET239" s="2"/>
    </row>
    <row r="240" s="1" customFormat="1" spans="2:16374">
      <c r="B240" s="2"/>
      <c r="C240" s="2"/>
      <c r="D240" s="2"/>
      <c r="E240" s="2"/>
      <c r="XCZ240" s="2"/>
      <c r="XDA240" s="2"/>
      <c r="XDB240" s="2"/>
      <c r="XDC240" s="2"/>
      <c r="XDD240" s="2"/>
      <c r="XDE240" s="2"/>
      <c r="XDF240" s="2"/>
      <c r="XDG240" s="2"/>
      <c r="XDH240" s="2"/>
      <c r="XDI240" s="2"/>
      <c r="XDJ240" s="2"/>
      <c r="XDK240" s="2"/>
      <c r="XDL240" s="2"/>
      <c r="XDM240" s="2"/>
      <c r="XDN240" s="2"/>
      <c r="XDO240" s="2"/>
      <c r="XDP240" s="2"/>
      <c r="XDQ240" s="2"/>
      <c r="XDR240" s="2"/>
      <c r="XDS240" s="2"/>
      <c r="XDT240" s="2"/>
      <c r="XDU240" s="2"/>
      <c r="XDV240" s="2"/>
      <c r="XDW240" s="2"/>
      <c r="XDX240" s="2"/>
      <c r="XDY240" s="2"/>
      <c r="XDZ240" s="2"/>
      <c r="XEA240" s="2"/>
      <c r="XEB240" s="2"/>
      <c r="XEC240" s="2"/>
      <c r="XED240" s="2"/>
      <c r="XEE240" s="2"/>
      <c r="XEF240" s="2"/>
      <c r="XEG240" s="2"/>
      <c r="XEH240" s="2"/>
      <c r="XEI240" s="2"/>
      <c r="XEJ240" s="2"/>
      <c r="XEK240" s="2"/>
      <c r="XEL240" s="2"/>
      <c r="XEM240" s="2"/>
      <c r="XEN240" s="2"/>
      <c r="XEO240" s="2"/>
      <c r="XEP240" s="2"/>
      <c r="XEQ240" s="2"/>
      <c r="XER240" s="2"/>
      <c r="XES240" s="2"/>
      <c r="XET240" s="2"/>
    </row>
    <row r="241" s="1" customFormat="1" spans="2:16374">
      <c r="B241" s="2"/>
      <c r="C241" s="2"/>
      <c r="D241" s="2"/>
      <c r="E241" s="2"/>
      <c r="XCZ241" s="2"/>
      <c r="XDA241" s="2"/>
      <c r="XDB241" s="2"/>
      <c r="XDC241" s="2"/>
      <c r="XDD241" s="2"/>
      <c r="XDE241" s="2"/>
      <c r="XDF241" s="2"/>
      <c r="XDG241" s="2"/>
      <c r="XDH241" s="2"/>
      <c r="XDI241" s="2"/>
      <c r="XDJ241" s="2"/>
      <c r="XDK241" s="2"/>
      <c r="XDL241" s="2"/>
      <c r="XDM241" s="2"/>
      <c r="XDN241" s="2"/>
      <c r="XDO241" s="2"/>
      <c r="XDP241" s="2"/>
      <c r="XDQ241" s="2"/>
      <c r="XDR241" s="2"/>
      <c r="XDS241" s="2"/>
      <c r="XDT241" s="2"/>
      <c r="XDU241" s="2"/>
      <c r="XDV241" s="2"/>
      <c r="XDW241" s="2"/>
      <c r="XDX241" s="2"/>
      <c r="XDY241" s="2"/>
      <c r="XDZ241" s="2"/>
      <c r="XEA241" s="2"/>
      <c r="XEB241" s="2"/>
      <c r="XEC241" s="2"/>
      <c r="XED241" s="2"/>
      <c r="XEE241" s="2"/>
      <c r="XEF241" s="2"/>
      <c r="XEG241" s="2"/>
      <c r="XEH241" s="2"/>
      <c r="XEI241" s="2"/>
      <c r="XEJ241" s="2"/>
      <c r="XEK241" s="2"/>
      <c r="XEL241" s="2"/>
      <c r="XEM241" s="2"/>
      <c r="XEN241" s="2"/>
      <c r="XEO241" s="2"/>
      <c r="XEP241" s="2"/>
      <c r="XEQ241" s="2"/>
      <c r="XER241" s="2"/>
      <c r="XES241" s="2"/>
      <c r="XET241" s="2"/>
    </row>
    <row r="242" s="1" customFormat="1" spans="2:16374">
      <c r="B242" s="2"/>
      <c r="C242" s="2"/>
      <c r="D242" s="2"/>
      <c r="E242" s="2"/>
      <c r="XCZ242" s="2"/>
      <c r="XDA242" s="2"/>
      <c r="XDB242" s="2"/>
      <c r="XDC242" s="2"/>
      <c r="XDD242" s="2"/>
      <c r="XDE242" s="2"/>
      <c r="XDF242" s="2"/>
      <c r="XDG242" s="2"/>
      <c r="XDH242" s="2"/>
      <c r="XDI242" s="2"/>
      <c r="XDJ242" s="2"/>
      <c r="XDK242" s="2"/>
      <c r="XDL242" s="2"/>
      <c r="XDM242" s="2"/>
      <c r="XDN242" s="2"/>
      <c r="XDO242" s="2"/>
      <c r="XDP242" s="2"/>
      <c r="XDQ242" s="2"/>
      <c r="XDR242" s="2"/>
      <c r="XDS242" s="2"/>
      <c r="XDT242" s="2"/>
      <c r="XDU242" s="2"/>
      <c r="XDV242" s="2"/>
      <c r="XDW242" s="2"/>
      <c r="XDX242" s="2"/>
      <c r="XDY242" s="2"/>
      <c r="XDZ242" s="2"/>
      <c r="XEA242" s="2"/>
      <c r="XEB242" s="2"/>
      <c r="XEC242" s="2"/>
      <c r="XED242" s="2"/>
      <c r="XEE242" s="2"/>
      <c r="XEF242" s="2"/>
      <c r="XEG242" s="2"/>
      <c r="XEH242" s="2"/>
      <c r="XEI242" s="2"/>
      <c r="XEJ242" s="2"/>
      <c r="XEK242" s="2"/>
      <c r="XEL242" s="2"/>
      <c r="XEM242" s="2"/>
      <c r="XEN242" s="2"/>
      <c r="XEO242" s="2"/>
      <c r="XEP242" s="2"/>
      <c r="XEQ242" s="2"/>
      <c r="XER242" s="2"/>
      <c r="XES242" s="2"/>
      <c r="XET242" s="2"/>
    </row>
    <row r="243" s="1" customFormat="1" spans="2:16374">
      <c r="B243" s="2"/>
      <c r="C243" s="2"/>
      <c r="D243" s="2"/>
      <c r="E243" s="2"/>
      <c r="XCZ243" s="2"/>
      <c r="XDA243" s="2"/>
      <c r="XDB243" s="2"/>
      <c r="XDC243" s="2"/>
      <c r="XDD243" s="2"/>
      <c r="XDE243" s="2"/>
      <c r="XDF243" s="2"/>
      <c r="XDG243" s="2"/>
      <c r="XDH243" s="2"/>
      <c r="XDI243" s="2"/>
      <c r="XDJ243" s="2"/>
      <c r="XDK243" s="2"/>
      <c r="XDL243" s="2"/>
      <c r="XDM243" s="2"/>
      <c r="XDN243" s="2"/>
      <c r="XDO243" s="2"/>
      <c r="XDP243" s="2"/>
      <c r="XDQ243" s="2"/>
      <c r="XDR243" s="2"/>
      <c r="XDS243" s="2"/>
      <c r="XDT243" s="2"/>
      <c r="XDU243" s="2"/>
      <c r="XDV243" s="2"/>
      <c r="XDW243" s="2"/>
      <c r="XDX243" s="2"/>
      <c r="XDY243" s="2"/>
      <c r="XDZ243" s="2"/>
      <c r="XEA243" s="2"/>
      <c r="XEB243" s="2"/>
      <c r="XEC243" s="2"/>
      <c r="XED243" s="2"/>
      <c r="XEE243" s="2"/>
      <c r="XEF243" s="2"/>
      <c r="XEG243" s="2"/>
      <c r="XEH243" s="2"/>
      <c r="XEI243" s="2"/>
      <c r="XEJ243" s="2"/>
      <c r="XEK243" s="2"/>
      <c r="XEL243" s="2"/>
      <c r="XEM243" s="2"/>
      <c r="XEN243" s="2"/>
      <c r="XEO243" s="2"/>
      <c r="XEP243" s="2"/>
      <c r="XEQ243" s="2"/>
      <c r="XER243" s="2"/>
      <c r="XES243" s="2"/>
      <c r="XET243" s="2"/>
    </row>
    <row r="244" s="1" customFormat="1" spans="2:16374">
      <c r="B244" s="2"/>
      <c r="C244" s="2"/>
      <c r="D244" s="2"/>
      <c r="E244" s="2"/>
      <c r="XCZ244" s="2"/>
      <c r="XDA244" s="2"/>
      <c r="XDB244" s="2"/>
      <c r="XDC244" s="2"/>
      <c r="XDD244" s="2"/>
      <c r="XDE244" s="2"/>
      <c r="XDF244" s="2"/>
      <c r="XDG244" s="2"/>
      <c r="XDH244" s="2"/>
      <c r="XDI244" s="2"/>
      <c r="XDJ244" s="2"/>
      <c r="XDK244" s="2"/>
      <c r="XDL244" s="2"/>
      <c r="XDM244" s="2"/>
      <c r="XDN244" s="2"/>
      <c r="XDO244" s="2"/>
      <c r="XDP244" s="2"/>
      <c r="XDQ244" s="2"/>
      <c r="XDR244" s="2"/>
      <c r="XDS244" s="2"/>
      <c r="XDT244" s="2"/>
      <c r="XDU244" s="2"/>
      <c r="XDV244" s="2"/>
      <c r="XDW244" s="2"/>
      <c r="XDX244" s="2"/>
      <c r="XDY244" s="2"/>
      <c r="XDZ244" s="2"/>
      <c r="XEA244" s="2"/>
      <c r="XEB244" s="2"/>
      <c r="XEC244" s="2"/>
      <c r="XED244" s="2"/>
      <c r="XEE244" s="2"/>
      <c r="XEF244" s="2"/>
      <c r="XEG244" s="2"/>
      <c r="XEH244" s="2"/>
      <c r="XEI244" s="2"/>
      <c r="XEJ244" s="2"/>
      <c r="XEK244" s="2"/>
      <c r="XEL244" s="2"/>
      <c r="XEM244" s="2"/>
      <c r="XEN244" s="2"/>
      <c r="XEO244" s="2"/>
      <c r="XEP244" s="2"/>
      <c r="XEQ244" s="2"/>
      <c r="XER244" s="2"/>
      <c r="XES244" s="2"/>
      <c r="XET244" s="2"/>
    </row>
    <row r="245" s="1" customFormat="1" spans="2:16374">
      <c r="B245" s="2"/>
      <c r="C245" s="2"/>
      <c r="D245" s="2"/>
      <c r="E245" s="2"/>
      <c r="XCZ245" s="2"/>
      <c r="XDA245" s="2"/>
      <c r="XDB245" s="2"/>
      <c r="XDC245" s="2"/>
      <c r="XDD245" s="2"/>
      <c r="XDE245" s="2"/>
      <c r="XDF245" s="2"/>
      <c r="XDG245" s="2"/>
      <c r="XDH245" s="2"/>
      <c r="XDI245" s="2"/>
      <c r="XDJ245" s="2"/>
      <c r="XDK245" s="2"/>
      <c r="XDL245" s="2"/>
      <c r="XDM245" s="2"/>
      <c r="XDN245" s="2"/>
      <c r="XDO245" s="2"/>
      <c r="XDP245" s="2"/>
      <c r="XDQ245" s="2"/>
      <c r="XDR245" s="2"/>
      <c r="XDS245" s="2"/>
      <c r="XDT245" s="2"/>
      <c r="XDU245" s="2"/>
      <c r="XDV245" s="2"/>
      <c r="XDW245" s="2"/>
      <c r="XDX245" s="2"/>
      <c r="XDY245" s="2"/>
      <c r="XDZ245" s="2"/>
      <c r="XEA245" s="2"/>
      <c r="XEB245" s="2"/>
      <c r="XEC245" s="2"/>
      <c r="XED245" s="2"/>
      <c r="XEE245" s="2"/>
      <c r="XEF245" s="2"/>
      <c r="XEG245" s="2"/>
      <c r="XEH245" s="2"/>
      <c r="XEI245" s="2"/>
      <c r="XEJ245" s="2"/>
      <c r="XEK245" s="2"/>
      <c r="XEL245" s="2"/>
      <c r="XEM245" s="2"/>
      <c r="XEN245" s="2"/>
      <c r="XEO245" s="2"/>
      <c r="XEP245" s="2"/>
      <c r="XEQ245" s="2"/>
      <c r="XER245" s="2"/>
      <c r="XES245" s="2"/>
      <c r="XET245" s="2"/>
    </row>
    <row r="246" s="1" customFormat="1" spans="2:16374">
      <c r="B246" s="2"/>
      <c r="C246" s="2"/>
      <c r="D246" s="2"/>
      <c r="E246" s="2"/>
      <c r="XCZ246" s="2"/>
      <c r="XDA246" s="2"/>
      <c r="XDB246" s="2"/>
      <c r="XDC246" s="2"/>
      <c r="XDD246" s="2"/>
      <c r="XDE246" s="2"/>
      <c r="XDF246" s="2"/>
      <c r="XDG246" s="2"/>
      <c r="XDH246" s="2"/>
      <c r="XDI246" s="2"/>
      <c r="XDJ246" s="2"/>
      <c r="XDK246" s="2"/>
      <c r="XDL246" s="2"/>
      <c r="XDM246" s="2"/>
      <c r="XDN246" s="2"/>
      <c r="XDO246" s="2"/>
      <c r="XDP246" s="2"/>
      <c r="XDQ246" s="2"/>
      <c r="XDR246" s="2"/>
      <c r="XDS246" s="2"/>
      <c r="XDT246" s="2"/>
      <c r="XDU246" s="2"/>
      <c r="XDV246" s="2"/>
      <c r="XDW246" s="2"/>
      <c r="XDX246" s="2"/>
      <c r="XDY246" s="2"/>
      <c r="XDZ246" s="2"/>
      <c r="XEA246" s="2"/>
      <c r="XEB246" s="2"/>
      <c r="XEC246" s="2"/>
      <c r="XED246" s="2"/>
      <c r="XEE246" s="2"/>
      <c r="XEF246" s="2"/>
      <c r="XEG246" s="2"/>
      <c r="XEH246" s="2"/>
      <c r="XEI246" s="2"/>
      <c r="XEJ246" s="2"/>
      <c r="XEK246" s="2"/>
      <c r="XEL246" s="2"/>
      <c r="XEM246" s="2"/>
      <c r="XEN246" s="2"/>
      <c r="XEO246" s="2"/>
      <c r="XEP246" s="2"/>
      <c r="XEQ246" s="2"/>
      <c r="XER246" s="2"/>
      <c r="XES246" s="2"/>
      <c r="XET246" s="2"/>
    </row>
    <row r="247" s="1" customFormat="1" spans="2:16374">
      <c r="B247" s="2"/>
      <c r="C247" s="2"/>
      <c r="D247" s="2"/>
      <c r="E247" s="2"/>
      <c r="XCZ247" s="2"/>
      <c r="XDA247" s="2"/>
      <c r="XDB247" s="2"/>
      <c r="XDC247" s="2"/>
      <c r="XDD247" s="2"/>
      <c r="XDE247" s="2"/>
      <c r="XDF247" s="2"/>
      <c r="XDG247" s="2"/>
      <c r="XDH247" s="2"/>
      <c r="XDI247" s="2"/>
      <c r="XDJ247" s="2"/>
      <c r="XDK247" s="2"/>
      <c r="XDL247" s="2"/>
      <c r="XDM247" s="2"/>
      <c r="XDN247" s="2"/>
      <c r="XDO247" s="2"/>
      <c r="XDP247" s="2"/>
      <c r="XDQ247" s="2"/>
      <c r="XDR247" s="2"/>
      <c r="XDS247" s="2"/>
      <c r="XDT247" s="2"/>
      <c r="XDU247" s="2"/>
      <c r="XDV247" s="2"/>
      <c r="XDW247" s="2"/>
      <c r="XDX247" s="2"/>
      <c r="XDY247" s="2"/>
      <c r="XDZ247" s="2"/>
      <c r="XEA247" s="2"/>
      <c r="XEB247" s="2"/>
      <c r="XEC247" s="2"/>
      <c r="XED247" s="2"/>
      <c r="XEE247" s="2"/>
      <c r="XEF247" s="2"/>
      <c r="XEG247" s="2"/>
      <c r="XEH247" s="2"/>
      <c r="XEI247" s="2"/>
      <c r="XEJ247" s="2"/>
      <c r="XEK247" s="2"/>
      <c r="XEL247" s="2"/>
      <c r="XEM247" s="2"/>
      <c r="XEN247" s="2"/>
      <c r="XEO247" s="2"/>
      <c r="XEP247" s="2"/>
      <c r="XEQ247" s="2"/>
      <c r="XER247" s="2"/>
      <c r="XES247" s="2"/>
      <c r="XET247" s="2"/>
    </row>
    <row r="248" s="1" customFormat="1" spans="2:16374">
      <c r="B248" s="2"/>
      <c r="C248" s="2"/>
      <c r="D248" s="2"/>
      <c r="E248" s="2"/>
      <c r="XCZ248" s="2"/>
      <c r="XDA248" s="2"/>
      <c r="XDB248" s="2"/>
      <c r="XDC248" s="2"/>
      <c r="XDD248" s="2"/>
      <c r="XDE248" s="2"/>
      <c r="XDF248" s="2"/>
      <c r="XDG248" s="2"/>
      <c r="XDH248" s="2"/>
      <c r="XDI248" s="2"/>
      <c r="XDJ248" s="2"/>
      <c r="XDK248" s="2"/>
      <c r="XDL248" s="2"/>
      <c r="XDM248" s="2"/>
      <c r="XDN248" s="2"/>
      <c r="XDO248" s="2"/>
      <c r="XDP248" s="2"/>
      <c r="XDQ248" s="2"/>
      <c r="XDR248" s="2"/>
      <c r="XDS248" s="2"/>
      <c r="XDT248" s="2"/>
      <c r="XDU248" s="2"/>
      <c r="XDV248" s="2"/>
      <c r="XDW248" s="2"/>
      <c r="XDX248" s="2"/>
      <c r="XDY248" s="2"/>
      <c r="XDZ248" s="2"/>
      <c r="XEA248" s="2"/>
      <c r="XEB248" s="2"/>
      <c r="XEC248" s="2"/>
      <c r="XED248" s="2"/>
      <c r="XEE248" s="2"/>
      <c r="XEF248" s="2"/>
      <c r="XEG248" s="2"/>
      <c r="XEH248" s="2"/>
      <c r="XEI248" s="2"/>
      <c r="XEJ248" s="2"/>
      <c r="XEK248" s="2"/>
      <c r="XEL248" s="2"/>
      <c r="XEM248" s="2"/>
      <c r="XEN248" s="2"/>
      <c r="XEO248" s="2"/>
      <c r="XEP248" s="2"/>
      <c r="XEQ248" s="2"/>
      <c r="XER248" s="2"/>
      <c r="XES248" s="2"/>
      <c r="XET248" s="2"/>
    </row>
    <row r="249" s="1" customFormat="1" spans="2:16374">
      <c r="B249" s="2"/>
      <c r="C249" s="2"/>
      <c r="D249" s="2"/>
      <c r="E249" s="2"/>
      <c r="XCZ249" s="2"/>
      <c r="XDA249" s="2"/>
      <c r="XDB249" s="2"/>
      <c r="XDC249" s="2"/>
      <c r="XDD249" s="2"/>
      <c r="XDE249" s="2"/>
      <c r="XDF249" s="2"/>
      <c r="XDG249" s="2"/>
      <c r="XDH249" s="2"/>
      <c r="XDI249" s="2"/>
      <c r="XDJ249" s="2"/>
      <c r="XDK249" s="2"/>
      <c r="XDL249" s="2"/>
      <c r="XDM249" s="2"/>
      <c r="XDN249" s="2"/>
      <c r="XDO249" s="2"/>
      <c r="XDP249" s="2"/>
      <c r="XDQ249" s="2"/>
      <c r="XDR249" s="2"/>
      <c r="XDS249" s="2"/>
      <c r="XDT249" s="2"/>
      <c r="XDU249" s="2"/>
      <c r="XDV249" s="2"/>
      <c r="XDW249" s="2"/>
      <c r="XDX249" s="2"/>
      <c r="XDY249" s="2"/>
      <c r="XDZ249" s="2"/>
      <c r="XEA249" s="2"/>
      <c r="XEB249" s="2"/>
      <c r="XEC249" s="2"/>
      <c r="XED249" s="2"/>
      <c r="XEE249" s="2"/>
      <c r="XEF249" s="2"/>
      <c r="XEG249" s="2"/>
      <c r="XEH249" s="2"/>
      <c r="XEI249" s="2"/>
      <c r="XEJ249" s="2"/>
      <c r="XEK249" s="2"/>
      <c r="XEL249" s="2"/>
      <c r="XEM249" s="2"/>
      <c r="XEN249" s="2"/>
      <c r="XEO249" s="2"/>
      <c r="XEP249" s="2"/>
      <c r="XEQ249" s="2"/>
      <c r="XER249" s="2"/>
      <c r="XES249" s="2"/>
      <c r="XET249" s="2"/>
    </row>
    <row r="250" s="1" customFormat="1" spans="2:16374">
      <c r="B250" s="2"/>
      <c r="C250" s="2"/>
      <c r="D250" s="2"/>
      <c r="E250" s="2"/>
      <c r="XCZ250" s="2"/>
      <c r="XDA250" s="2"/>
      <c r="XDB250" s="2"/>
      <c r="XDC250" s="2"/>
      <c r="XDD250" s="2"/>
      <c r="XDE250" s="2"/>
      <c r="XDF250" s="2"/>
      <c r="XDG250" s="2"/>
      <c r="XDH250" s="2"/>
      <c r="XDI250" s="2"/>
      <c r="XDJ250" s="2"/>
      <c r="XDK250" s="2"/>
      <c r="XDL250" s="2"/>
      <c r="XDM250" s="2"/>
      <c r="XDN250" s="2"/>
      <c r="XDO250" s="2"/>
      <c r="XDP250" s="2"/>
      <c r="XDQ250" s="2"/>
      <c r="XDR250" s="2"/>
      <c r="XDS250" s="2"/>
      <c r="XDT250" s="2"/>
      <c r="XDU250" s="2"/>
      <c r="XDV250" s="2"/>
      <c r="XDW250" s="2"/>
      <c r="XDX250" s="2"/>
      <c r="XDY250" s="2"/>
      <c r="XDZ250" s="2"/>
      <c r="XEA250" s="2"/>
      <c r="XEB250" s="2"/>
      <c r="XEC250" s="2"/>
      <c r="XED250" s="2"/>
      <c r="XEE250" s="2"/>
      <c r="XEF250" s="2"/>
      <c r="XEG250" s="2"/>
      <c r="XEH250" s="2"/>
      <c r="XEI250" s="2"/>
      <c r="XEJ250" s="2"/>
      <c r="XEK250" s="2"/>
      <c r="XEL250" s="2"/>
      <c r="XEM250" s="2"/>
      <c r="XEN250" s="2"/>
      <c r="XEO250" s="2"/>
      <c r="XEP250" s="2"/>
      <c r="XEQ250" s="2"/>
      <c r="XER250" s="2"/>
      <c r="XES250" s="2"/>
      <c r="XET250" s="2"/>
    </row>
    <row r="251" s="1" customFormat="1" spans="2:16374">
      <c r="B251" s="2"/>
      <c r="C251" s="2"/>
      <c r="D251" s="2"/>
      <c r="E251" s="2"/>
      <c r="XCZ251" s="2"/>
      <c r="XDA251" s="2"/>
      <c r="XDB251" s="2"/>
      <c r="XDC251" s="2"/>
      <c r="XDD251" s="2"/>
      <c r="XDE251" s="2"/>
      <c r="XDF251" s="2"/>
      <c r="XDG251" s="2"/>
      <c r="XDH251" s="2"/>
      <c r="XDI251" s="2"/>
      <c r="XDJ251" s="2"/>
      <c r="XDK251" s="2"/>
      <c r="XDL251" s="2"/>
      <c r="XDM251" s="2"/>
      <c r="XDN251" s="2"/>
      <c r="XDO251" s="2"/>
      <c r="XDP251" s="2"/>
      <c r="XDQ251" s="2"/>
      <c r="XDR251" s="2"/>
      <c r="XDS251" s="2"/>
      <c r="XDT251" s="2"/>
      <c r="XDU251" s="2"/>
      <c r="XDV251" s="2"/>
      <c r="XDW251" s="2"/>
      <c r="XDX251" s="2"/>
      <c r="XDY251" s="2"/>
      <c r="XDZ251" s="2"/>
      <c r="XEA251" s="2"/>
      <c r="XEB251" s="2"/>
      <c r="XEC251" s="2"/>
      <c r="XED251" s="2"/>
      <c r="XEE251" s="2"/>
      <c r="XEF251" s="2"/>
      <c r="XEG251" s="2"/>
      <c r="XEH251" s="2"/>
      <c r="XEI251" s="2"/>
      <c r="XEJ251" s="2"/>
      <c r="XEK251" s="2"/>
      <c r="XEL251" s="2"/>
      <c r="XEM251" s="2"/>
      <c r="XEN251" s="2"/>
      <c r="XEO251" s="2"/>
      <c r="XEP251" s="2"/>
      <c r="XEQ251" s="2"/>
      <c r="XER251" s="2"/>
      <c r="XES251" s="2"/>
      <c r="XET251" s="2"/>
    </row>
    <row r="252" s="1" customFormat="1" spans="2:16374">
      <c r="B252" s="2"/>
      <c r="C252" s="2"/>
      <c r="D252" s="2"/>
      <c r="E252" s="2"/>
      <c r="XCZ252" s="2"/>
      <c r="XDA252" s="2"/>
      <c r="XDB252" s="2"/>
      <c r="XDC252" s="2"/>
      <c r="XDD252" s="2"/>
      <c r="XDE252" s="2"/>
      <c r="XDF252" s="2"/>
      <c r="XDG252" s="2"/>
      <c r="XDH252" s="2"/>
      <c r="XDI252" s="2"/>
      <c r="XDJ252" s="2"/>
      <c r="XDK252" s="2"/>
      <c r="XDL252" s="2"/>
      <c r="XDM252" s="2"/>
      <c r="XDN252" s="2"/>
      <c r="XDO252" s="2"/>
      <c r="XDP252" s="2"/>
      <c r="XDQ252" s="2"/>
      <c r="XDR252" s="2"/>
      <c r="XDS252" s="2"/>
      <c r="XDT252" s="2"/>
      <c r="XDU252" s="2"/>
      <c r="XDV252" s="2"/>
      <c r="XDW252" s="2"/>
      <c r="XDX252" s="2"/>
      <c r="XDY252" s="2"/>
      <c r="XDZ252" s="2"/>
      <c r="XEA252" s="2"/>
      <c r="XEB252" s="2"/>
      <c r="XEC252" s="2"/>
      <c r="XED252" s="2"/>
      <c r="XEE252" s="2"/>
      <c r="XEF252" s="2"/>
      <c r="XEG252" s="2"/>
      <c r="XEH252" s="2"/>
      <c r="XEI252" s="2"/>
      <c r="XEJ252" s="2"/>
      <c r="XEK252" s="2"/>
      <c r="XEL252" s="2"/>
      <c r="XEM252" s="2"/>
      <c r="XEN252" s="2"/>
      <c r="XEO252" s="2"/>
      <c r="XEP252" s="2"/>
      <c r="XEQ252" s="2"/>
      <c r="XER252" s="2"/>
      <c r="XES252" s="2"/>
      <c r="XET252" s="2"/>
    </row>
    <row r="253" s="1" customFormat="1" spans="2:16374">
      <c r="B253" s="2"/>
      <c r="C253" s="2"/>
      <c r="D253" s="2"/>
      <c r="E253" s="2"/>
      <c r="XCZ253" s="2"/>
      <c r="XDA253" s="2"/>
      <c r="XDB253" s="2"/>
      <c r="XDC253" s="2"/>
      <c r="XDD253" s="2"/>
      <c r="XDE253" s="2"/>
      <c r="XDF253" s="2"/>
      <c r="XDG253" s="2"/>
      <c r="XDH253" s="2"/>
      <c r="XDI253" s="2"/>
      <c r="XDJ253" s="2"/>
      <c r="XDK253" s="2"/>
      <c r="XDL253" s="2"/>
      <c r="XDM253" s="2"/>
      <c r="XDN253" s="2"/>
      <c r="XDO253" s="2"/>
      <c r="XDP253" s="2"/>
      <c r="XDQ253" s="2"/>
      <c r="XDR253" s="2"/>
      <c r="XDS253" s="2"/>
      <c r="XDT253" s="2"/>
      <c r="XDU253" s="2"/>
      <c r="XDV253" s="2"/>
      <c r="XDW253" s="2"/>
      <c r="XDX253" s="2"/>
      <c r="XDY253" s="2"/>
      <c r="XDZ253" s="2"/>
      <c r="XEA253" s="2"/>
      <c r="XEB253" s="2"/>
      <c r="XEC253" s="2"/>
      <c r="XED253" s="2"/>
      <c r="XEE253" s="2"/>
      <c r="XEF253" s="2"/>
      <c r="XEG253" s="2"/>
      <c r="XEH253" s="2"/>
      <c r="XEI253" s="2"/>
      <c r="XEJ253" s="2"/>
      <c r="XEK253" s="2"/>
      <c r="XEL253" s="2"/>
      <c r="XEM253" s="2"/>
      <c r="XEN253" s="2"/>
      <c r="XEO253" s="2"/>
      <c r="XEP253" s="2"/>
      <c r="XEQ253" s="2"/>
      <c r="XER253" s="2"/>
      <c r="XES253" s="2"/>
      <c r="XET253" s="2"/>
    </row>
    <row r="254" s="1" customFormat="1" spans="2:16374">
      <c r="B254" s="2"/>
      <c r="C254" s="2"/>
      <c r="D254" s="2"/>
      <c r="E254" s="2"/>
      <c r="XCZ254" s="2"/>
      <c r="XDA254" s="2"/>
      <c r="XDB254" s="2"/>
      <c r="XDC254" s="2"/>
      <c r="XDD254" s="2"/>
      <c r="XDE254" s="2"/>
      <c r="XDF254" s="2"/>
      <c r="XDG254" s="2"/>
      <c r="XDH254" s="2"/>
      <c r="XDI254" s="2"/>
      <c r="XDJ254" s="2"/>
      <c r="XDK254" s="2"/>
      <c r="XDL254" s="2"/>
      <c r="XDM254" s="2"/>
      <c r="XDN254" s="2"/>
      <c r="XDO254" s="2"/>
      <c r="XDP254" s="2"/>
      <c r="XDQ254" s="2"/>
      <c r="XDR254" s="2"/>
      <c r="XDS254" s="2"/>
      <c r="XDT254" s="2"/>
      <c r="XDU254" s="2"/>
      <c r="XDV254" s="2"/>
      <c r="XDW254" s="2"/>
      <c r="XDX254" s="2"/>
      <c r="XDY254" s="2"/>
      <c r="XDZ254" s="2"/>
      <c r="XEA254" s="2"/>
      <c r="XEB254" s="2"/>
      <c r="XEC254" s="2"/>
      <c r="XED254" s="2"/>
      <c r="XEE254" s="2"/>
      <c r="XEF254" s="2"/>
      <c r="XEG254" s="2"/>
      <c r="XEH254" s="2"/>
      <c r="XEI254" s="2"/>
      <c r="XEJ254" s="2"/>
      <c r="XEK254" s="2"/>
      <c r="XEL254" s="2"/>
      <c r="XEM254" s="2"/>
      <c r="XEN254" s="2"/>
      <c r="XEO254" s="2"/>
      <c r="XEP254" s="2"/>
      <c r="XEQ254" s="2"/>
      <c r="XER254" s="2"/>
      <c r="XES254" s="2"/>
      <c r="XET254" s="2"/>
    </row>
    <row r="255" s="1" customFormat="1" spans="2:16374">
      <c r="B255" s="2"/>
      <c r="C255" s="2"/>
      <c r="D255" s="2"/>
      <c r="E255" s="2"/>
      <c r="XCZ255" s="2"/>
      <c r="XDA255" s="2"/>
      <c r="XDB255" s="2"/>
      <c r="XDC255" s="2"/>
      <c r="XDD255" s="2"/>
      <c r="XDE255" s="2"/>
      <c r="XDF255" s="2"/>
      <c r="XDG255" s="2"/>
      <c r="XDH255" s="2"/>
      <c r="XDI255" s="2"/>
      <c r="XDJ255" s="2"/>
      <c r="XDK255" s="2"/>
      <c r="XDL255" s="2"/>
      <c r="XDM255" s="2"/>
      <c r="XDN255" s="2"/>
      <c r="XDO255" s="2"/>
      <c r="XDP255" s="2"/>
      <c r="XDQ255" s="2"/>
      <c r="XDR255" s="2"/>
      <c r="XDS255" s="2"/>
      <c r="XDT255" s="2"/>
      <c r="XDU255" s="2"/>
      <c r="XDV255" s="2"/>
      <c r="XDW255" s="2"/>
      <c r="XDX255" s="2"/>
      <c r="XDY255" s="2"/>
      <c r="XDZ255" s="2"/>
      <c r="XEA255" s="2"/>
      <c r="XEB255" s="2"/>
      <c r="XEC255" s="2"/>
      <c r="XED255" s="2"/>
      <c r="XEE255" s="2"/>
      <c r="XEF255" s="2"/>
      <c r="XEG255" s="2"/>
      <c r="XEH255" s="2"/>
      <c r="XEI255" s="2"/>
      <c r="XEJ255" s="2"/>
      <c r="XEK255" s="2"/>
      <c r="XEL255" s="2"/>
      <c r="XEM255" s="2"/>
      <c r="XEN255" s="2"/>
      <c r="XEO255" s="2"/>
      <c r="XEP255" s="2"/>
      <c r="XEQ255" s="2"/>
      <c r="XER255" s="2"/>
      <c r="XES255" s="2"/>
      <c r="XET255" s="2"/>
    </row>
    <row r="256" s="1" customFormat="1" spans="2:16374">
      <c r="B256" s="2"/>
      <c r="C256" s="2"/>
      <c r="D256" s="2"/>
      <c r="E256" s="2"/>
      <c r="XCZ256" s="2"/>
      <c r="XDA256" s="2"/>
      <c r="XDB256" s="2"/>
      <c r="XDC256" s="2"/>
      <c r="XDD256" s="2"/>
      <c r="XDE256" s="2"/>
      <c r="XDF256" s="2"/>
      <c r="XDG256" s="2"/>
      <c r="XDH256" s="2"/>
      <c r="XDI256" s="2"/>
      <c r="XDJ256" s="2"/>
      <c r="XDK256" s="2"/>
      <c r="XDL256" s="2"/>
      <c r="XDM256" s="2"/>
      <c r="XDN256" s="2"/>
      <c r="XDO256" s="2"/>
      <c r="XDP256" s="2"/>
      <c r="XDQ256" s="2"/>
      <c r="XDR256" s="2"/>
      <c r="XDS256" s="2"/>
      <c r="XDT256" s="2"/>
      <c r="XDU256" s="2"/>
      <c r="XDV256" s="2"/>
      <c r="XDW256" s="2"/>
      <c r="XDX256" s="2"/>
      <c r="XDY256" s="2"/>
      <c r="XDZ256" s="2"/>
      <c r="XEA256" s="2"/>
      <c r="XEB256" s="2"/>
      <c r="XEC256" s="2"/>
      <c r="XED256" s="2"/>
      <c r="XEE256" s="2"/>
      <c r="XEF256" s="2"/>
      <c r="XEG256" s="2"/>
      <c r="XEH256" s="2"/>
      <c r="XEI256" s="2"/>
      <c r="XEJ256" s="2"/>
      <c r="XEK256" s="2"/>
      <c r="XEL256" s="2"/>
      <c r="XEM256" s="2"/>
      <c r="XEN256" s="2"/>
      <c r="XEO256" s="2"/>
      <c r="XEP256" s="2"/>
      <c r="XEQ256" s="2"/>
      <c r="XER256" s="2"/>
      <c r="XES256" s="2"/>
      <c r="XET256" s="2"/>
    </row>
    <row r="257" s="1" customFormat="1" spans="2:16374">
      <c r="B257" s="2"/>
      <c r="C257" s="2"/>
      <c r="D257" s="2"/>
      <c r="E257" s="2"/>
      <c r="XCZ257" s="2"/>
      <c r="XDA257" s="2"/>
      <c r="XDB257" s="2"/>
      <c r="XDC257" s="2"/>
      <c r="XDD257" s="2"/>
      <c r="XDE257" s="2"/>
      <c r="XDF257" s="2"/>
      <c r="XDG257" s="2"/>
      <c r="XDH257" s="2"/>
      <c r="XDI257" s="2"/>
      <c r="XDJ257" s="2"/>
      <c r="XDK257" s="2"/>
      <c r="XDL257" s="2"/>
      <c r="XDM257" s="2"/>
      <c r="XDN257" s="2"/>
      <c r="XDO257" s="2"/>
      <c r="XDP257" s="2"/>
      <c r="XDQ257" s="2"/>
      <c r="XDR257" s="2"/>
      <c r="XDS257" s="2"/>
      <c r="XDT257" s="2"/>
      <c r="XDU257" s="2"/>
      <c r="XDV257" s="2"/>
      <c r="XDW257" s="2"/>
      <c r="XDX257" s="2"/>
      <c r="XDY257" s="2"/>
      <c r="XDZ257" s="2"/>
      <c r="XEA257" s="2"/>
      <c r="XEB257" s="2"/>
      <c r="XEC257" s="2"/>
      <c r="XED257" s="2"/>
      <c r="XEE257" s="2"/>
      <c r="XEF257" s="2"/>
      <c r="XEG257" s="2"/>
      <c r="XEH257" s="2"/>
      <c r="XEI257" s="2"/>
      <c r="XEJ257" s="2"/>
      <c r="XEK257" s="2"/>
      <c r="XEL257" s="2"/>
      <c r="XEM257" s="2"/>
      <c r="XEN257" s="2"/>
      <c r="XEO257" s="2"/>
      <c r="XEP257" s="2"/>
      <c r="XEQ257" s="2"/>
      <c r="XER257" s="2"/>
      <c r="XES257" s="2"/>
      <c r="XET257" s="2"/>
    </row>
    <row r="258" s="1" customFormat="1" spans="2:16374">
      <c r="B258" s="2"/>
      <c r="C258" s="2"/>
      <c r="D258" s="2"/>
      <c r="E258" s="2"/>
      <c r="XCZ258" s="2"/>
      <c r="XDA258" s="2"/>
      <c r="XDB258" s="2"/>
      <c r="XDC258" s="2"/>
      <c r="XDD258" s="2"/>
      <c r="XDE258" s="2"/>
      <c r="XDF258" s="2"/>
      <c r="XDG258" s="2"/>
      <c r="XDH258" s="2"/>
      <c r="XDI258" s="2"/>
      <c r="XDJ258" s="2"/>
      <c r="XDK258" s="2"/>
      <c r="XDL258" s="2"/>
      <c r="XDM258" s="2"/>
      <c r="XDN258" s="2"/>
      <c r="XDO258" s="2"/>
      <c r="XDP258" s="2"/>
      <c r="XDQ258" s="2"/>
      <c r="XDR258" s="2"/>
      <c r="XDS258" s="2"/>
      <c r="XDT258" s="2"/>
      <c r="XDU258" s="2"/>
      <c r="XDV258" s="2"/>
      <c r="XDW258" s="2"/>
      <c r="XDX258" s="2"/>
      <c r="XDY258" s="2"/>
      <c r="XDZ258" s="2"/>
      <c r="XEA258" s="2"/>
      <c r="XEB258" s="2"/>
      <c r="XEC258" s="2"/>
      <c r="XED258" s="2"/>
      <c r="XEE258" s="2"/>
      <c r="XEF258" s="2"/>
      <c r="XEG258" s="2"/>
      <c r="XEH258" s="2"/>
      <c r="XEI258" s="2"/>
      <c r="XEJ258" s="2"/>
      <c r="XEK258" s="2"/>
      <c r="XEL258" s="2"/>
      <c r="XEM258" s="2"/>
      <c r="XEN258" s="2"/>
      <c r="XEO258" s="2"/>
      <c r="XEP258" s="2"/>
      <c r="XEQ258" s="2"/>
      <c r="XER258" s="2"/>
      <c r="XES258" s="2"/>
      <c r="XET258" s="2"/>
    </row>
    <row r="259" s="1" customFormat="1" spans="2:16374">
      <c r="B259" s="2"/>
      <c r="C259" s="2"/>
      <c r="D259" s="2"/>
      <c r="E259" s="2"/>
      <c r="XCZ259" s="2"/>
      <c r="XDA259" s="2"/>
      <c r="XDB259" s="2"/>
      <c r="XDC259" s="2"/>
      <c r="XDD259" s="2"/>
      <c r="XDE259" s="2"/>
      <c r="XDF259" s="2"/>
      <c r="XDG259" s="2"/>
      <c r="XDH259" s="2"/>
      <c r="XDI259" s="2"/>
      <c r="XDJ259" s="2"/>
      <c r="XDK259" s="2"/>
      <c r="XDL259" s="2"/>
      <c r="XDM259" s="2"/>
      <c r="XDN259" s="2"/>
      <c r="XDO259" s="2"/>
      <c r="XDP259" s="2"/>
      <c r="XDQ259" s="2"/>
      <c r="XDR259" s="2"/>
      <c r="XDS259" s="2"/>
      <c r="XDT259" s="2"/>
      <c r="XDU259" s="2"/>
      <c r="XDV259" s="2"/>
      <c r="XDW259" s="2"/>
      <c r="XDX259" s="2"/>
      <c r="XDY259" s="2"/>
      <c r="XDZ259" s="2"/>
      <c r="XEA259" s="2"/>
      <c r="XEB259" s="2"/>
      <c r="XEC259" s="2"/>
      <c r="XED259" s="2"/>
      <c r="XEE259" s="2"/>
      <c r="XEF259" s="2"/>
      <c r="XEG259" s="2"/>
      <c r="XEH259" s="2"/>
      <c r="XEI259" s="2"/>
      <c r="XEJ259" s="2"/>
      <c r="XEK259" s="2"/>
      <c r="XEL259" s="2"/>
      <c r="XEM259" s="2"/>
      <c r="XEN259" s="2"/>
      <c r="XEO259" s="2"/>
      <c r="XEP259" s="2"/>
      <c r="XEQ259" s="2"/>
      <c r="XER259" s="2"/>
      <c r="XES259" s="2"/>
      <c r="XET259" s="2"/>
    </row>
    <row r="260" s="1" customFormat="1" spans="2:16374">
      <c r="B260" s="2"/>
      <c r="C260" s="2"/>
      <c r="D260" s="2"/>
      <c r="E260" s="2"/>
      <c r="XCZ260" s="2"/>
      <c r="XDA260" s="2"/>
      <c r="XDB260" s="2"/>
      <c r="XDC260" s="2"/>
      <c r="XDD260" s="2"/>
      <c r="XDE260" s="2"/>
      <c r="XDF260" s="2"/>
      <c r="XDG260" s="2"/>
      <c r="XDH260" s="2"/>
      <c r="XDI260" s="2"/>
      <c r="XDJ260" s="2"/>
      <c r="XDK260" s="2"/>
      <c r="XDL260" s="2"/>
      <c r="XDM260" s="2"/>
      <c r="XDN260" s="2"/>
      <c r="XDO260" s="2"/>
      <c r="XDP260" s="2"/>
      <c r="XDQ260" s="2"/>
      <c r="XDR260" s="2"/>
      <c r="XDS260" s="2"/>
      <c r="XDT260" s="2"/>
      <c r="XDU260" s="2"/>
      <c r="XDV260" s="2"/>
      <c r="XDW260" s="2"/>
      <c r="XDX260" s="2"/>
      <c r="XDY260" s="2"/>
      <c r="XDZ260" s="2"/>
      <c r="XEA260" s="2"/>
      <c r="XEB260" s="2"/>
      <c r="XEC260" s="2"/>
      <c r="XED260" s="2"/>
      <c r="XEE260" s="2"/>
      <c r="XEF260" s="2"/>
      <c r="XEG260" s="2"/>
      <c r="XEH260" s="2"/>
      <c r="XEI260" s="2"/>
      <c r="XEJ260" s="2"/>
      <c r="XEK260" s="2"/>
      <c r="XEL260" s="2"/>
      <c r="XEM260" s="2"/>
      <c r="XEN260" s="2"/>
      <c r="XEO260" s="2"/>
      <c r="XEP260" s="2"/>
      <c r="XEQ260" s="2"/>
      <c r="XER260" s="2"/>
      <c r="XES260" s="2"/>
      <c r="XET260" s="2"/>
    </row>
    <row r="261" s="1" customFormat="1" spans="2:16374">
      <c r="B261" s="2"/>
      <c r="C261" s="2"/>
      <c r="D261" s="2"/>
      <c r="E261" s="2"/>
      <c r="XCZ261" s="2"/>
      <c r="XDA261" s="2"/>
      <c r="XDB261" s="2"/>
      <c r="XDC261" s="2"/>
      <c r="XDD261" s="2"/>
      <c r="XDE261" s="2"/>
      <c r="XDF261" s="2"/>
      <c r="XDG261" s="2"/>
      <c r="XDH261" s="2"/>
      <c r="XDI261" s="2"/>
      <c r="XDJ261" s="2"/>
      <c r="XDK261" s="2"/>
      <c r="XDL261" s="2"/>
      <c r="XDM261" s="2"/>
      <c r="XDN261" s="2"/>
      <c r="XDO261" s="2"/>
      <c r="XDP261" s="2"/>
      <c r="XDQ261" s="2"/>
      <c r="XDR261" s="2"/>
      <c r="XDS261" s="2"/>
      <c r="XDT261" s="2"/>
      <c r="XDU261" s="2"/>
      <c r="XDV261" s="2"/>
      <c r="XDW261" s="2"/>
      <c r="XDX261" s="2"/>
      <c r="XDY261" s="2"/>
      <c r="XDZ261" s="2"/>
      <c r="XEA261" s="2"/>
      <c r="XEB261" s="2"/>
      <c r="XEC261" s="2"/>
      <c r="XED261" s="2"/>
      <c r="XEE261" s="2"/>
      <c r="XEF261" s="2"/>
      <c r="XEG261" s="2"/>
      <c r="XEH261" s="2"/>
      <c r="XEI261" s="2"/>
      <c r="XEJ261" s="2"/>
      <c r="XEK261" s="2"/>
      <c r="XEL261" s="2"/>
      <c r="XEM261" s="2"/>
      <c r="XEN261" s="2"/>
      <c r="XEO261" s="2"/>
      <c r="XEP261" s="2"/>
      <c r="XEQ261" s="2"/>
      <c r="XER261" s="2"/>
      <c r="XES261" s="2"/>
      <c r="XET261" s="2"/>
    </row>
    <row r="262" s="1" customFormat="1" spans="2:16374">
      <c r="B262" s="2"/>
      <c r="C262" s="2"/>
      <c r="D262" s="2"/>
      <c r="E262" s="2"/>
      <c r="XCZ262" s="2"/>
      <c r="XDA262" s="2"/>
      <c r="XDB262" s="2"/>
      <c r="XDC262" s="2"/>
      <c r="XDD262" s="2"/>
      <c r="XDE262" s="2"/>
      <c r="XDF262" s="2"/>
      <c r="XDG262" s="2"/>
      <c r="XDH262" s="2"/>
      <c r="XDI262" s="2"/>
      <c r="XDJ262" s="2"/>
      <c r="XDK262" s="2"/>
      <c r="XDL262" s="2"/>
      <c r="XDM262" s="2"/>
      <c r="XDN262" s="2"/>
      <c r="XDO262" s="2"/>
      <c r="XDP262" s="2"/>
      <c r="XDQ262" s="2"/>
      <c r="XDR262" s="2"/>
      <c r="XDS262" s="2"/>
      <c r="XDT262" s="2"/>
      <c r="XDU262" s="2"/>
      <c r="XDV262" s="2"/>
      <c r="XDW262" s="2"/>
      <c r="XDX262" s="2"/>
      <c r="XDY262" s="2"/>
      <c r="XDZ262" s="2"/>
      <c r="XEA262" s="2"/>
      <c r="XEB262" s="2"/>
      <c r="XEC262" s="2"/>
      <c r="XED262" s="2"/>
      <c r="XEE262" s="2"/>
      <c r="XEF262" s="2"/>
      <c r="XEG262" s="2"/>
      <c r="XEH262" s="2"/>
      <c r="XEI262" s="2"/>
      <c r="XEJ262" s="2"/>
      <c r="XEK262" s="2"/>
      <c r="XEL262" s="2"/>
      <c r="XEM262" s="2"/>
      <c r="XEN262" s="2"/>
      <c r="XEO262" s="2"/>
      <c r="XEP262" s="2"/>
      <c r="XEQ262" s="2"/>
      <c r="XER262" s="2"/>
      <c r="XES262" s="2"/>
      <c r="XET262" s="2"/>
    </row>
    <row r="263" s="1" customFormat="1" spans="2:16374">
      <c r="B263" s="2"/>
      <c r="C263" s="2"/>
      <c r="D263" s="2"/>
      <c r="E263" s="2"/>
      <c r="XCZ263" s="2"/>
      <c r="XDA263" s="2"/>
      <c r="XDB263" s="2"/>
      <c r="XDC263" s="2"/>
      <c r="XDD263" s="2"/>
      <c r="XDE263" s="2"/>
      <c r="XDF263" s="2"/>
      <c r="XDG263" s="2"/>
      <c r="XDH263" s="2"/>
      <c r="XDI263" s="2"/>
      <c r="XDJ263" s="2"/>
      <c r="XDK263" s="2"/>
      <c r="XDL263" s="2"/>
      <c r="XDM263" s="2"/>
      <c r="XDN263" s="2"/>
      <c r="XDO263" s="2"/>
      <c r="XDP263" s="2"/>
      <c r="XDQ263" s="2"/>
      <c r="XDR263" s="2"/>
      <c r="XDS263" s="2"/>
      <c r="XDT263" s="2"/>
      <c r="XDU263" s="2"/>
      <c r="XDV263" s="2"/>
      <c r="XDW263" s="2"/>
      <c r="XDX263" s="2"/>
      <c r="XDY263" s="2"/>
      <c r="XDZ263" s="2"/>
      <c r="XEA263" s="2"/>
      <c r="XEB263" s="2"/>
      <c r="XEC263" s="2"/>
      <c r="XED263" s="2"/>
      <c r="XEE263" s="2"/>
      <c r="XEF263" s="2"/>
      <c r="XEG263" s="2"/>
      <c r="XEH263" s="2"/>
      <c r="XEI263" s="2"/>
      <c r="XEJ263" s="2"/>
      <c r="XEK263" s="2"/>
      <c r="XEL263" s="2"/>
      <c r="XEM263" s="2"/>
      <c r="XEN263" s="2"/>
      <c r="XEO263" s="2"/>
      <c r="XEP263" s="2"/>
      <c r="XEQ263" s="2"/>
      <c r="XER263" s="2"/>
      <c r="XES263" s="2"/>
      <c r="XET263" s="2"/>
    </row>
    <row r="264" s="1" customFormat="1" spans="2:16374">
      <c r="B264" s="2"/>
      <c r="C264" s="2"/>
      <c r="D264" s="2"/>
      <c r="E264" s="2"/>
      <c r="XCZ264" s="2"/>
      <c r="XDA264" s="2"/>
      <c r="XDB264" s="2"/>
      <c r="XDC264" s="2"/>
      <c r="XDD264" s="2"/>
      <c r="XDE264" s="2"/>
      <c r="XDF264" s="2"/>
      <c r="XDG264" s="2"/>
      <c r="XDH264" s="2"/>
      <c r="XDI264" s="2"/>
      <c r="XDJ264" s="2"/>
      <c r="XDK264" s="2"/>
      <c r="XDL264" s="2"/>
      <c r="XDM264" s="2"/>
      <c r="XDN264" s="2"/>
      <c r="XDO264" s="2"/>
      <c r="XDP264" s="2"/>
      <c r="XDQ264" s="2"/>
      <c r="XDR264" s="2"/>
      <c r="XDS264" s="2"/>
      <c r="XDT264" s="2"/>
      <c r="XDU264" s="2"/>
      <c r="XDV264" s="2"/>
      <c r="XDW264" s="2"/>
      <c r="XDX264" s="2"/>
      <c r="XDY264" s="2"/>
      <c r="XDZ264" s="2"/>
      <c r="XEA264" s="2"/>
      <c r="XEB264" s="2"/>
      <c r="XEC264" s="2"/>
      <c r="XED264" s="2"/>
      <c r="XEE264" s="2"/>
      <c r="XEF264" s="2"/>
      <c r="XEG264" s="2"/>
      <c r="XEH264" s="2"/>
      <c r="XEI264" s="2"/>
      <c r="XEJ264" s="2"/>
      <c r="XEK264" s="2"/>
      <c r="XEL264" s="2"/>
      <c r="XEM264" s="2"/>
      <c r="XEN264" s="2"/>
      <c r="XEO264" s="2"/>
      <c r="XEP264" s="2"/>
      <c r="XEQ264" s="2"/>
      <c r="XER264" s="2"/>
      <c r="XES264" s="2"/>
      <c r="XET264" s="2"/>
    </row>
    <row r="265" s="1" customFormat="1" spans="2:16374">
      <c r="B265" s="2"/>
      <c r="C265" s="2"/>
      <c r="D265" s="2"/>
      <c r="E265" s="2"/>
      <c r="XCZ265" s="2"/>
      <c r="XDA265" s="2"/>
      <c r="XDB265" s="2"/>
      <c r="XDC265" s="2"/>
      <c r="XDD265" s="2"/>
      <c r="XDE265" s="2"/>
      <c r="XDF265" s="2"/>
      <c r="XDG265" s="2"/>
      <c r="XDH265" s="2"/>
      <c r="XDI265" s="2"/>
      <c r="XDJ265" s="2"/>
      <c r="XDK265" s="2"/>
      <c r="XDL265" s="2"/>
      <c r="XDM265" s="2"/>
      <c r="XDN265" s="2"/>
      <c r="XDO265" s="2"/>
      <c r="XDP265" s="2"/>
      <c r="XDQ265" s="2"/>
      <c r="XDR265" s="2"/>
      <c r="XDS265" s="2"/>
      <c r="XDT265" s="2"/>
      <c r="XDU265" s="2"/>
      <c r="XDV265" s="2"/>
      <c r="XDW265" s="2"/>
      <c r="XDX265" s="2"/>
      <c r="XDY265" s="2"/>
      <c r="XDZ265" s="2"/>
      <c r="XEA265" s="2"/>
      <c r="XEB265" s="2"/>
      <c r="XEC265" s="2"/>
      <c r="XED265" s="2"/>
      <c r="XEE265" s="2"/>
      <c r="XEF265" s="2"/>
      <c r="XEG265" s="2"/>
      <c r="XEH265" s="2"/>
      <c r="XEI265" s="2"/>
      <c r="XEJ265" s="2"/>
      <c r="XEK265" s="2"/>
      <c r="XEL265" s="2"/>
      <c r="XEM265" s="2"/>
      <c r="XEN265" s="2"/>
      <c r="XEO265" s="2"/>
      <c r="XEP265" s="2"/>
      <c r="XEQ265" s="2"/>
      <c r="XER265" s="2"/>
      <c r="XES265" s="2"/>
      <c r="XET265" s="2"/>
    </row>
    <row r="266" s="1" customFormat="1" spans="2:16374">
      <c r="B266" s="2"/>
      <c r="C266" s="2"/>
      <c r="D266" s="2"/>
      <c r="E266" s="2"/>
      <c r="XCZ266" s="2"/>
      <c r="XDA266" s="2"/>
      <c r="XDB266" s="2"/>
      <c r="XDC266" s="2"/>
      <c r="XDD266" s="2"/>
      <c r="XDE266" s="2"/>
      <c r="XDF266" s="2"/>
      <c r="XDG266" s="2"/>
      <c r="XDH266" s="2"/>
      <c r="XDI266" s="2"/>
      <c r="XDJ266" s="2"/>
      <c r="XDK266" s="2"/>
      <c r="XDL266" s="2"/>
      <c r="XDM266" s="2"/>
      <c r="XDN266" s="2"/>
      <c r="XDO266" s="2"/>
      <c r="XDP266" s="2"/>
      <c r="XDQ266" s="2"/>
      <c r="XDR266" s="2"/>
      <c r="XDS266" s="2"/>
      <c r="XDT266" s="2"/>
      <c r="XDU266" s="2"/>
      <c r="XDV266" s="2"/>
      <c r="XDW266" s="2"/>
      <c r="XDX266" s="2"/>
      <c r="XDY266" s="2"/>
      <c r="XDZ266" s="2"/>
      <c r="XEA266" s="2"/>
      <c r="XEB266" s="2"/>
      <c r="XEC266" s="2"/>
      <c r="XED266" s="2"/>
      <c r="XEE266" s="2"/>
      <c r="XEF266" s="2"/>
      <c r="XEG266" s="2"/>
      <c r="XEH266" s="2"/>
      <c r="XEI266" s="2"/>
      <c r="XEJ266" s="2"/>
      <c r="XEK266" s="2"/>
      <c r="XEL266" s="2"/>
      <c r="XEM266" s="2"/>
      <c r="XEN266" s="2"/>
      <c r="XEO266" s="2"/>
      <c r="XEP266" s="2"/>
      <c r="XEQ266" s="2"/>
      <c r="XER266" s="2"/>
      <c r="XES266" s="2"/>
      <c r="XET266" s="2"/>
    </row>
    <row r="267" s="1" customFormat="1" spans="2:16374">
      <c r="B267" s="2"/>
      <c r="C267" s="2"/>
      <c r="D267" s="2"/>
      <c r="E267" s="2"/>
      <c r="XCZ267" s="2"/>
      <c r="XDA267" s="2"/>
      <c r="XDB267" s="2"/>
      <c r="XDC267" s="2"/>
      <c r="XDD267" s="2"/>
      <c r="XDE267" s="2"/>
      <c r="XDF267" s="2"/>
      <c r="XDG267" s="2"/>
      <c r="XDH267" s="2"/>
      <c r="XDI267" s="2"/>
      <c r="XDJ267" s="2"/>
      <c r="XDK267" s="2"/>
      <c r="XDL267" s="2"/>
      <c r="XDM267" s="2"/>
      <c r="XDN267" s="2"/>
      <c r="XDO267" s="2"/>
      <c r="XDP267" s="2"/>
      <c r="XDQ267" s="2"/>
      <c r="XDR267" s="2"/>
      <c r="XDS267" s="2"/>
      <c r="XDT267" s="2"/>
      <c r="XDU267" s="2"/>
      <c r="XDV267" s="2"/>
      <c r="XDW267" s="2"/>
      <c r="XDX267" s="2"/>
      <c r="XDY267" s="2"/>
      <c r="XDZ267" s="2"/>
      <c r="XEA267" s="2"/>
      <c r="XEB267" s="2"/>
      <c r="XEC267" s="2"/>
      <c r="XED267" s="2"/>
      <c r="XEE267" s="2"/>
      <c r="XEF267" s="2"/>
      <c r="XEG267" s="2"/>
      <c r="XEH267" s="2"/>
      <c r="XEI267" s="2"/>
      <c r="XEJ267" s="2"/>
      <c r="XEK267" s="2"/>
      <c r="XEL267" s="2"/>
      <c r="XEM267" s="2"/>
      <c r="XEN267" s="2"/>
      <c r="XEO267" s="2"/>
      <c r="XEP267" s="2"/>
      <c r="XEQ267" s="2"/>
      <c r="XER267" s="2"/>
      <c r="XES267" s="2"/>
      <c r="XET267" s="2"/>
    </row>
    <row r="268" s="1" customFormat="1" spans="2:16374">
      <c r="B268" s="2"/>
      <c r="C268" s="2"/>
      <c r="D268" s="2"/>
      <c r="E268" s="2"/>
      <c r="XCZ268" s="2"/>
      <c r="XDA268" s="2"/>
      <c r="XDB268" s="2"/>
      <c r="XDC268" s="2"/>
      <c r="XDD268" s="2"/>
      <c r="XDE268" s="2"/>
      <c r="XDF268" s="2"/>
      <c r="XDG268" s="2"/>
      <c r="XDH268" s="2"/>
      <c r="XDI268" s="2"/>
      <c r="XDJ268" s="2"/>
      <c r="XDK268" s="2"/>
      <c r="XDL268" s="2"/>
      <c r="XDM268" s="2"/>
      <c r="XDN268" s="2"/>
      <c r="XDO268" s="2"/>
      <c r="XDP268" s="2"/>
      <c r="XDQ268" s="2"/>
      <c r="XDR268" s="2"/>
      <c r="XDS268" s="2"/>
      <c r="XDT268" s="2"/>
      <c r="XDU268" s="2"/>
      <c r="XDV268" s="2"/>
      <c r="XDW268" s="2"/>
      <c r="XDX268" s="2"/>
      <c r="XDY268" s="2"/>
      <c r="XDZ268" s="2"/>
      <c r="XEA268" s="2"/>
      <c r="XEB268" s="2"/>
      <c r="XEC268" s="2"/>
      <c r="XED268" s="2"/>
      <c r="XEE268" s="2"/>
      <c r="XEF268" s="2"/>
      <c r="XEG268" s="2"/>
      <c r="XEH268" s="2"/>
      <c r="XEI268" s="2"/>
      <c r="XEJ268" s="2"/>
      <c r="XEK268" s="2"/>
      <c r="XEL268" s="2"/>
      <c r="XEM268" s="2"/>
      <c r="XEN268" s="2"/>
      <c r="XEO268" s="2"/>
      <c r="XEP268" s="2"/>
      <c r="XEQ268" s="2"/>
      <c r="XER268" s="2"/>
      <c r="XES268" s="2"/>
      <c r="XET268" s="2"/>
    </row>
    <row r="269" s="1" customFormat="1" spans="2:16374">
      <c r="B269" s="2"/>
      <c r="C269" s="2"/>
      <c r="D269" s="2"/>
      <c r="E269" s="2"/>
      <c r="XCZ269" s="2"/>
      <c r="XDA269" s="2"/>
      <c r="XDB269" s="2"/>
      <c r="XDC269" s="2"/>
      <c r="XDD269" s="2"/>
      <c r="XDE269" s="2"/>
      <c r="XDF269" s="2"/>
      <c r="XDG269" s="2"/>
      <c r="XDH269" s="2"/>
      <c r="XDI269" s="2"/>
      <c r="XDJ269" s="2"/>
      <c r="XDK269" s="2"/>
      <c r="XDL269" s="2"/>
      <c r="XDM269" s="2"/>
      <c r="XDN269" s="2"/>
      <c r="XDO269" s="2"/>
      <c r="XDP269" s="2"/>
      <c r="XDQ269" s="2"/>
      <c r="XDR269" s="2"/>
      <c r="XDS269" s="2"/>
      <c r="XDT269" s="2"/>
      <c r="XDU269" s="2"/>
      <c r="XDV269" s="2"/>
      <c r="XDW269" s="2"/>
      <c r="XDX269" s="2"/>
      <c r="XDY269" s="2"/>
      <c r="XDZ269" s="2"/>
      <c r="XEA269" s="2"/>
      <c r="XEB269" s="2"/>
      <c r="XEC269" s="2"/>
      <c r="XED269" s="2"/>
      <c r="XEE269" s="2"/>
      <c r="XEF269" s="2"/>
      <c r="XEG269" s="2"/>
      <c r="XEH269" s="2"/>
      <c r="XEI269" s="2"/>
      <c r="XEJ269" s="2"/>
      <c r="XEK269" s="2"/>
      <c r="XEL269" s="2"/>
      <c r="XEM269" s="2"/>
      <c r="XEN269" s="2"/>
      <c r="XEO269" s="2"/>
      <c r="XEP269" s="2"/>
      <c r="XEQ269" s="2"/>
      <c r="XER269" s="2"/>
      <c r="XES269" s="2"/>
      <c r="XET269" s="2"/>
    </row>
    <row r="270" s="1" customFormat="1" spans="2:16374">
      <c r="B270" s="2"/>
      <c r="C270" s="2"/>
      <c r="D270" s="2"/>
      <c r="E270" s="2"/>
      <c r="XCZ270" s="2"/>
      <c r="XDA270" s="2"/>
      <c r="XDB270" s="2"/>
      <c r="XDC270" s="2"/>
      <c r="XDD270" s="2"/>
      <c r="XDE270" s="2"/>
      <c r="XDF270" s="2"/>
      <c r="XDG270" s="2"/>
      <c r="XDH270" s="2"/>
      <c r="XDI270" s="2"/>
      <c r="XDJ270" s="2"/>
      <c r="XDK270" s="2"/>
      <c r="XDL270" s="2"/>
      <c r="XDM270" s="2"/>
      <c r="XDN270" s="2"/>
      <c r="XDO270" s="2"/>
      <c r="XDP270" s="2"/>
      <c r="XDQ270" s="2"/>
      <c r="XDR270" s="2"/>
      <c r="XDS270" s="2"/>
      <c r="XDT270" s="2"/>
      <c r="XDU270" s="2"/>
      <c r="XDV270" s="2"/>
      <c r="XDW270" s="2"/>
      <c r="XDX270" s="2"/>
      <c r="XDY270" s="2"/>
      <c r="XDZ270" s="2"/>
      <c r="XEA270" s="2"/>
      <c r="XEB270" s="2"/>
      <c r="XEC270" s="2"/>
      <c r="XED270" s="2"/>
      <c r="XEE270" s="2"/>
      <c r="XEF270" s="2"/>
      <c r="XEG270" s="2"/>
      <c r="XEH270" s="2"/>
      <c r="XEI270" s="2"/>
      <c r="XEJ270" s="2"/>
      <c r="XEK270" s="2"/>
      <c r="XEL270" s="2"/>
      <c r="XEM270" s="2"/>
      <c r="XEN270" s="2"/>
      <c r="XEO270" s="2"/>
      <c r="XEP270" s="2"/>
      <c r="XEQ270" s="2"/>
      <c r="XER270" s="2"/>
      <c r="XES270" s="2"/>
      <c r="XET270" s="2"/>
    </row>
    <row r="271" s="1" customFormat="1" spans="2:16374">
      <c r="B271" s="2"/>
      <c r="C271" s="2"/>
      <c r="D271" s="2"/>
      <c r="E271" s="2"/>
      <c r="XCZ271" s="2"/>
      <c r="XDA271" s="2"/>
      <c r="XDB271" s="2"/>
      <c r="XDC271" s="2"/>
      <c r="XDD271" s="2"/>
      <c r="XDE271" s="2"/>
      <c r="XDF271" s="2"/>
      <c r="XDG271" s="2"/>
      <c r="XDH271" s="2"/>
      <c r="XDI271" s="2"/>
      <c r="XDJ271" s="2"/>
      <c r="XDK271" s="2"/>
      <c r="XDL271" s="2"/>
      <c r="XDM271" s="2"/>
      <c r="XDN271" s="2"/>
      <c r="XDO271" s="2"/>
      <c r="XDP271" s="2"/>
      <c r="XDQ271" s="2"/>
      <c r="XDR271" s="2"/>
      <c r="XDS271" s="2"/>
      <c r="XDT271" s="2"/>
      <c r="XDU271" s="2"/>
      <c r="XDV271" s="2"/>
      <c r="XDW271" s="2"/>
      <c r="XDX271" s="2"/>
      <c r="XDY271" s="2"/>
      <c r="XDZ271" s="2"/>
      <c r="XEA271" s="2"/>
      <c r="XEB271" s="2"/>
      <c r="XEC271" s="2"/>
      <c r="XED271" s="2"/>
      <c r="XEE271" s="2"/>
      <c r="XEF271" s="2"/>
      <c r="XEG271" s="2"/>
      <c r="XEH271" s="2"/>
      <c r="XEI271" s="2"/>
      <c r="XEJ271" s="2"/>
      <c r="XEK271" s="2"/>
      <c r="XEL271" s="2"/>
      <c r="XEM271" s="2"/>
      <c r="XEN271" s="2"/>
      <c r="XEO271" s="2"/>
      <c r="XEP271" s="2"/>
      <c r="XEQ271" s="2"/>
      <c r="XER271" s="2"/>
      <c r="XES271" s="2"/>
      <c r="XET271" s="2"/>
    </row>
    <row r="272" s="1" customFormat="1" spans="2:16374">
      <c r="B272" s="2"/>
      <c r="C272" s="2"/>
      <c r="D272" s="2"/>
      <c r="E272" s="2"/>
      <c r="XCZ272" s="2"/>
      <c r="XDA272" s="2"/>
      <c r="XDB272" s="2"/>
      <c r="XDC272" s="2"/>
      <c r="XDD272" s="2"/>
      <c r="XDE272" s="2"/>
      <c r="XDF272" s="2"/>
      <c r="XDG272" s="2"/>
      <c r="XDH272" s="2"/>
      <c r="XDI272" s="2"/>
      <c r="XDJ272" s="2"/>
      <c r="XDK272" s="2"/>
      <c r="XDL272" s="2"/>
      <c r="XDM272" s="2"/>
      <c r="XDN272" s="2"/>
      <c r="XDO272" s="2"/>
      <c r="XDP272" s="2"/>
      <c r="XDQ272" s="2"/>
      <c r="XDR272" s="2"/>
      <c r="XDS272" s="2"/>
      <c r="XDT272" s="2"/>
      <c r="XDU272" s="2"/>
      <c r="XDV272" s="2"/>
      <c r="XDW272" s="2"/>
      <c r="XDX272" s="2"/>
      <c r="XDY272" s="2"/>
      <c r="XDZ272" s="2"/>
      <c r="XEA272" s="2"/>
      <c r="XEB272" s="2"/>
      <c r="XEC272" s="2"/>
      <c r="XED272" s="2"/>
      <c r="XEE272" s="2"/>
      <c r="XEF272" s="2"/>
      <c r="XEG272" s="2"/>
      <c r="XEH272" s="2"/>
      <c r="XEI272" s="2"/>
      <c r="XEJ272" s="2"/>
      <c r="XEK272" s="2"/>
      <c r="XEL272" s="2"/>
      <c r="XEM272" s="2"/>
      <c r="XEN272" s="2"/>
      <c r="XEO272" s="2"/>
      <c r="XEP272" s="2"/>
      <c r="XEQ272" s="2"/>
      <c r="XER272" s="2"/>
      <c r="XES272" s="2"/>
      <c r="XET272" s="2"/>
    </row>
    <row r="273" s="1" customFormat="1" spans="2:16374">
      <c r="B273" s="2"/>
      <c r="C273" s="2"/>
      <c r="D273" s="2"/>
      <c r="E273" s="2"/>
      <c r="XCZ273" s="2"/>
      <c r="XDA273" s="2"/>
      <c r="XDB273" s="2"/>
      <c r="XDC273" s="2"/>
      <c r="XDD273" s="2"/>
      <c r="XDE273" s="2"/>
      <c r="XDF273" s="2"/>
      <c r="XDG273" s="2"/>
      <c r="XDH273" s="2"/>
      <c r="XDI273" s="2"/>
      <c r="XDJ273" s="2"/>
      <c r="XDK273" s="2"/>
      <c r="XDL273" s="2"/>
      <c r="XDM273" s="2"/>
      <c r="XDN273" s="2"/>
      <c r="XDO273" s="2"/>
      <c r="XDP273" s="2"/>
      <c r="XDQ273" s="2"/>
      <c r="XDR273" s="2"/>
      <c r="XDS273" s="2"/>
      <c r="XDT273" s="2"/>
      <c r="XDU273" s="2"/>
      <c r="XDV273" s="2"/>
      <c r="XDW273" s="2"/>
      <c r="XDX273" s="2"/>
      <c r="XDY273" s="2"/>
      <c r="XDZ273" s="2"/>
      <c r="XEA273" s="2"/>
      <c r="XEB273" s="2"/>
      <c r="XEC273" s="2"/>
      <c r="XED273" s="2"/>
      <c r="XEE273" s="2"/>
      <c r="XEF273" s="2"/>
      <c r="XEG273" s="2"/>
      <c r="XEH273" s="2"/>
      <c r="XEI273" s="2"/>
      <c r="XEJ273" s="2"/>
      <c r="XEK273" s="2"/>
      <c r="XEL273" s="2"/>
      <c r="XEM273" s="2"/>
      <c r="XEN273" s="2"/>
      <c r="XEO273" s="2"/>
      <c r="XEP273" s="2"/>
      <c r="XEQ273" s="2"/>
      <c r="XER273" s="2"/>
      <c r="XES273" s="2"/>
      <c r="XET273" s="2"/>
    </row>
    <row r="274" s="1" customFormat="1" spans="2:16374">
      <c r="B274" s="2"/>
      <c r="C274" s="2"/>
      <c r="D274" s="2"/>
      <c r="E274" s="2"/>
      <c r="XCZ274" s="2"/>
      <c r="XDA274" s="2"/>
      <c r="XDB274" s="2"/>
      <c r="XDC274" s="2"/>
      <c r="XDD274" s="2"/>
      <c r="XDE274" s="2"/>
      <c r="XDF274" s="2"/>
      <c r="XDG274" s="2"/>
      <c r="XDH274" s="2"/>
      <c r="XDI274" s="2"/>
      <c r="XDJ274" s="2"/>
      <c r="XDK274" s="2"/>
      <c r="XDL274" s="2"/>
      <c r="XDM274" s="2"/>
      <c r="XDN274" s="2"/>
      <c r="XDO274" s="2"/>
      <c r="XDP274" s="2"/>
      <c r="XDQ274" s="2"/>
      <c r="XDR274" s="2"/>
      <c r="XDS274" s="2"/>
      <c r="XDT274" s="2"/>
      <c r="XDU274" s="2"/>
      <c r="XDV274" s="2"/>
      <c r="XDW274" s="2"/>
      <c r="XDX274" s="2"/>
      <c r="XDY274" s="2"/>
      <c r="XDZ274" s="2"/>
      <c r="XEA274" s="2"/>
      <c r="XEB274" s="2"/>
      <c r="XEC274" s="2"/>
      <c r="XED274" s="2"/>
      <c r="XEE274" s="2"/>
      <c r="XEF274" s="2"/>
      <c r="XEG274" s="2"/>
      <c r="XEH274" s="2"/>
      <c r="XEI274" s="2"/>
      <c r="XEJ274" s="2"/>
      <c r="XEK274" s="2"/>
      <c r="XEL274" s="2"/>
      <c r="XEM274" s="2"/>
      <c r="XEN274" s="2"/>
      <c r="XEO274" s="2"/>
      <c r="XEP274" s="2"/>
      <c r="XEQ274" s="2"/>
      <c r="XER274" s="2"/>
      <c r="XES274" s="2"/>
      <c r="XET274" s="2"/>
    </row>
    <row r="275" s="1" customFormat="1" spans="2:16374">
      <c r="B275" s="2"/>
      <c r="C275" s="2"/>
      <c r="D275" s="2"/>
      <c r="E275" s="2"/>
      <c r="XCZ275" s="2"/>
      <c r="XDA275" s="2"/>
      <c r="XDB275" s="2"/>
      <c r="XDC275" s="2"/>
      <c r="XDD275" s="2"/>
      <c r="XDE275" s="2"/>
      <c r="XDF275" s="2"/>
      <c r="XDG275" s="2"/>
      <c r="XDH275" s="2"/>
      <c r="XDI275" s="2"/>
      <c r="XDJ275" s="2"/>
      <c r="XDK275" s="2"/>
      <c r="XDL275" s="2"/>
      <c r="XDM275" s="2"/>
      <c r="XDN275" s="2"/>
      <c r="XDO275" s="2"/>
      <c r="XDP275" s="2"/>
      <c r="XDQ275" s="2"/>
      <c r="XDR275" s="2"/>
      <c r="XDS275" s="2"/>
      <c r="XDT275" s="2"/>
      <c r="XDU275" s="2"/>
      <c r="XDV275" s="2"/>
      <c r="XDW275" s="2"/>
      <c r="XDX275" s="2"/>
      <c r="XDY275" s="2"/>
      <c r="XDZ275" s="2"/>
      <c r="XEA275" s="2"/>
      <c r="XEB275" s="2"/>
      <c r="XEC275" s="2"/>
      <c r="XED275" s="2"/>
      <c r="XEE275" s="2"/>
      <c r="XEF275" s="2"/>
      <c r="XEG275" s="2"/>
      <c r="XEH275" s="2"/>
      <c r="XEI275" s="2"/>
      <c r="XEJ275" s="2"/>
      <c r="XEK275" s="2"/>
      <c r="XEL275" s="2"/>
      <c r="XEM275" s="2"/>
      <c r="XEN275" s="2"/>
      <c r="XEO275" s="2"/>
      <c r="XEP275" s="2"/>
      <c r="XEQ275" s="2"/>
      <c r="XER275" s="2"/>
      <c r="XES275" s="2"/>
      <c r="XET275" s="2"/>
    </row>
    <row r="276" s="1" customFormat="1" spans="2:16374">
      <c r="B276" s="2"/>
      <c r="C276" s="2"/>
      <c r="D276" s="2"/>
      <c r="E276" s="2"/>
      <c r="XCZ276" s="2"/>
      <c r="XDA276" s="2"/>
      <c r="XDB276" s="2"/>
      <c r="XDC276" s="2"/>
      <c r="XDD276" s="2"/>
      <c r="XDE276" s="2"/>
      <c r="XDF276" s="2"/>
      <c r="XDG276" s="2"/>
      <c r="XDH276" s="2"/>
      <c r="XDI276" s="2"/>
      <c r="XDJ276" s="2"/>
      <c r="XDK276" s="2"/>
      <c r="XDL276" s="2"/>
      <c r="XDM276" s="2"/>
      <c r="XDN276" s="2"/>
      <c r="XDO276" s="2"/>
      <c r="XDP276" s="2"/>
      <c r="XDQ276" s="2"/>
      <c r="XDR276" s="2"/>
      <c r="XDS276" s="2"/>
      <c r="XDT276" s="2"/>
      <c r="XDU276" s="2"/>
      <c r="XDV276" s="2"/>
      <c r="XDW276" s="2"/>
      <c r="XDX276" s="2"/>
      <c r="XDY276" s="2"/>
      <c r="XDZ276" s="2"/>
      <c r="XEA276" s="2"/>
      <c r="XEB276" s="2"/>
      <c r="XEC276" s="2"/>
      <c r="XED276" s="2"/>
      <c r="XEE276" s="2"/>
      <c r="XEF276" s="2"/>
      <c r="XEG276" s="2"/>
      <c r="XEH276" s="2"/>
      <c r="XEI276" s="2"/>
      <c r="XEJ276" s="2"/>
      <c r="XEK276" s="2"/>
      <c r="XEL276" s="2"/>
      <c r="XEM276" s="2"/>
      <c r="XEN276" s="2"/>
      <c r="XEO276" s="2"/>
      <c r="XEP276" s="2"/>
      <c r="XEQ276" s="2"/>
      <c r="XER276" s="2"/>
      <c r="XES276" s="2"/>
      <c r="XET276" s="2"/>
    </row>
    <row r="277" s="1" customFormat="1" spans="2:16374">
      <c r="B277" s="2"/>
      <c r="C277" s="2"/>
      <c r="D277" s="2"/>
      <c r="E277" s="2"/>
      <c r="XCZ277" s="2"/>
      <c r="XDA277" s="2"/>
      <c r="XDB277" s="2"/>
      <c r="XDC277" s="2"/>
      <c r="XDD277" s="2"/>
      <c r="XDE277" s="2"/>
      <c r="XDF277" s="2"/>
      <c r="XDG277" s="2"/>
      <c r="XDH277" s="2"/>
      <c r="XDI277" s="2"/>
      <c r="XDJ277" s="2"/>
      <c r="XDK277" s="2"/>
      <c r="XDL277" s="2"/>
      <c r="XDM277" s="2"/>
      <c r="XDN277" s="2"/>
      <c r="XDO277" s="2"/>
      <c r="XDP277" s="2"/>
      <c r="XDQ277" s="2"/>
      <c r="XDR277" s="2"/>
      <c r="XDS277" s="2"/>
      <c r="XDT277" s="2"/>
      <c r="XDU277" s="2"/>
      <c r="XDV277" s="2"/>
      <c r="XDW277" s="2"/>
      <c r="XDX277" s="2"/>
      <c r="XDY277" s="2"/>
      <c r="XDZ277" s="2"/>
      <c r="XEA277" s="2"/>
      <c r="XEB277" s="2"/>
      <c r="XEC277" s="2"/>
      <c r="XED277" s="2"/>
      <c r="XEE277" s="2"/>
      <c r="XEF277" s="2"/>
      <c r="XEG277" s="2"/>
      <c r="XEH277" s="2"/>
      <c r="XEI277" s="2"/>
      <c r="XEJ277" s="2"/>
      <c r="XEK277" s="2"/>
      <c r="XEL277" s="2"/>
      <c r="XEM277" s="2"/>
      <c r="XEN277" s="2"/>
      <c r="XEO277" s="2"/>
      <c r="XEP277" s="2"/>
      <c r="XEQ277" s="2"/>
      <c r="XER277" s="2"/>
      <c r="XES277" s="2"/>
      <c r="XET277" s="2"/>
    </row>
    <row r="278" s="1" customFormat="1" spans="2:16374">
      <c r="B278" s="2"/>
      <c r="C278" s="2"/>
      <c r="D278" s="2"/>
      <c r="E278" s="2"/>
      <c r="XCZ278" s="2"/>
      <c r="XDA278" s="2"/>
      <c r="XDB278" s="2"/>
      <c r="XDC278" s="2"/>
      <c r="XDD278" s="2"/>
      <c r="XDE278" s="2"/>
      <c r="XDF278" s="2"/>
      <c r="XDG278" s="2"/>
      <c r="XDH278" s="2"/>
      <c r="XDI278" s="2"/>
      <c r="XDJ278" s="2"/>
      <c r="XDK278" s="2"/>
      <c r="XDL278" s="2"/>
      <c r="XDM278" s="2"/>
      <c r="XDN278" s="2"/>
      <c r="XDO278" s="2"/>
      <c r="XDP278" s="2"/>
      <c r="XDQ278" s="2"/>
      <c r="XDR278" s="2"/>
      <c r="XDS278" s="2"/>
      <c r="XDT278" s="2"/>
      <c r="XDU278" s="2"/>
      <c r="XDV278" s="2"/>
      <c r="XDW278" s="2"/>
      <c r="XDX278" s="2"/>
      <c r="XDY278" s="2"/>
      <c r="XDZ278" s="2"/>
      <c r="XEA278" s="2"/>
      <c r="XEB278" s="2"/>
      <c r="XEC278" s="2"/>
      <c r="XED278" s="2"/>
      <c r="XEE278" s="2"/>
      <c r="XEF278" s="2"/>
      <c r="XEG278" s="2"/>
      <c r="XEH278" s="2"/>
      <c r="XEI278" s="2"/>
      <c r="XEJ278" s="2"/>
      <c r="XEK278" s="2"/>
      <c r="XEL278" s="2"/>
      <c r="XEM278" s="2"/>
      <c r="XEN278" s="2"/>
      <c r="XEO278" s="2"/>
      <c r="XEP278" s="2"/>
      <c r="XEQ278" s="2"/>
      <c r="XER278" s="2"/>
      <c r="XES278" s="2"/>
      <c r="XET278" s="2"/>
    </row>
    <row r="279" s="1" customFormat="1" spans="2:16374">
      <c r="B279" s="2"/>
      <c r="C279" s="2"/>
      <c r="D279" s="2"/>
      <c r="E279" s="2"/>
      <c r="XCZ279" s="2"/>
      <c r="XDA279" s="2"/>
      <c r="XDB279" s="2"/>
      <c r="XDC279" s="2"/>
      <c r="XDD279" s="2"/>
      <c r="XDE279" s="2"/>
      <c r="XDF279" s="2"/>
      <c r="XDG279" s="2"/>
      <c r="XDH279" s="2"/>
      <c r="XDI279" s="2"/>
      <c r="XDJ279" s="2"/>
      <c r="XDK279" s="2"/>
      <c r="XDL279" s="2"/>
      <c r="XDM279" s="2"/>
      <c r="XDN279" s="2"/>
      <c r="XDO279" s="2"/>
      <c r="XDP279" s="2"/>
      <c r="XDQ279" s="2"/>
      <c r="XDR279" s="2"/>
      <c r="XDS279" s="2"/>
      <c r="XDT279" s="2"/>
      <c r="XDU279" s="2"/>
      <c r="XDV279" s="2"/>
      <c r="XDW279" s="2"/>
      <c r="XDX279" s="2"/>
      <c r="XDY279" s="2"/>
      <c r="XDZ279" s="2"/>
      <c r="XEA279" s="2"/>
      <c r="XEB279" s="2"/>
      <c r="XEC279" s="2"/>
      <c r="XED279" s="2"/>
      <c r="XEE279" s="2"/>
      <c r="XEF279" s="2"/>
      <c r="XEG279" s="2"/>
      <c r="XEH279" s="2"/>
      <c r="XEI279" s="2"/>
      <c r="XEJ279" s="2"/>
      <c r="XEK279" s="2"/>
      <c r="XEL279" s="2"/>
      <c r="XEM279" s="2"/>
      <c r="XEN279" s="2"/>
      <c r="XEO279" s="2"/>
      <c r="XEP279" s="2"/>
      <c r="XEQ279" s="2"/>
      <c r="XER279" s="2"/>
      <c r="XES279" s="2"/>
      <c r="XET279" s="2"/>
    </row>
    <row r="280" s="1" customFormat="1" spans="2:16374">
      <c r="B280" s="2"/>
      <c r="C280" s="2"/>
      <c r="D280" s="2"/>
      <c r="E280" s="2"/>
      <c r="XCZ280" s="2"/>
      <c r="XDA280" s="2"/>
      <c r="XDB280" s="2"/>
      <c r="XDC280" s="2"/>
      <c r="XDD280" s="2"/>
      <c r="XDE280" s="2"/>
      <c r="XDF280" s="2"/>
      <c r="XDG280" s="2"/>
      <c r="XDH280" s="2"/>
      <c r="XDI280" s="2"/>
      <c r="XDJ280" s="2"/>
      <c r="XDK280" s="2"/>
      <c r="XDL280" s="2"/>
      <c r="XDM280" s="2"/>
      <c r="XDN280" s="2"/>
      <c r="XDO280" s="2"/>
      <c r="XDP280" s="2"/>
      <c r="XDQ280" s="2"/>
      <c r="XDR280" s="2"/>
      <c r="XDS280" s="2"/>
      <c r="XDT280" s="2"/>
      <c r="XDU280" s="2"/>
      <c r="XDV280" s="2"/>
      <c r="XDW280" s="2"/>
      <c r="XDX280" s="2"/>
      <c r="XDY280" s="2"/>
      <c r="XDZ280" s="2"/>
      <c r="XEA280" s="2"/>
      <c r="XEB280" s="2"/>
      <c r="XEC280" s="2"/>
      <c r="XED280" s="2"/>
      <c r="XEE280" s="2"/>
      <c r="XEF280" s="2"/>
      <c r="XEG280" s="2"/>
      <c r="XEH280" s="2"/>
      <c r="XEI280" s="2"/>
      <c r="XEJ280" s="2"/>
      <c r="XEK280" s="2"/>
      <c r="XEL280" s="2"/>
      <c r="XEM280" s="2"/>
      <c r="XEN280" s="2"/>
      <c r="XEO280" s="2"/>
      <c r="XEP280" s="2"/>
      <c r="XEQ280" s="2"/>
      <c r="XER280" s="2"/>
      <c r="XES280" s="2"/>
      <c r="XET280" s="2"/>
    </row>
    <row r="281" s="1" customFormat="1" spans="2:16374">
      <c r="B281" s="2"/>
      <c r="C281" s="2"/>
      <c r="D281" s="2"/>
      <c r="E281" s="2"/>
      <c r="XCZ281" s="2"/>
      <c r="XDA281" s="2"/>
      <c r="XDB281" s="2"/>
      <c r="XDC281" s="2"/>
      <c r="XDD281" s="2"/>
      <c r="XDE281" s="2"/>
      <c r="XDF281" s="2"/>
      <c r="XDG281" s="2"/>
      <c r="XDH281" s="2"/>
      <c r="XDI281" s="2"/>
      <c r="XDJ281" s="2"/>
      <c r="XDK281" s="2"/>
      <c r="XDL281" s="2"/>
      <c r="XDM281" s="2"/>
      <c r="XDN281" s="2"/>
      <c r="XDO281" s="2"/>
      <c r="XDP281" s="2"/>
      <c r="XDQ281" s="2"/>
      <c r="XDR281" s="2"/>
      <c r="XDS281" s="2"/>
      <c r="XDT281" s="2"/>
      <c r="XDU281" s="2"/>
      <c r="XDV281" s="2"/>
      <c r="XDW281" s="2"/>
      <c r="XDX281" s="2"/>
      <c r="XDY281" s="2"/>
      <c r="XDZ281" s="2"/>
      <c r="XEA281" s="2"/>
      <c r="XEB281" s="2"/>
      <c r="XEC281" s="2"/>
      <c r="XED281" s="2"/>
      <c r="XEE281" s="2"/>
      <c r="XEF281" s="2"/>
      <c r="XEG281" s="2"/>
      <c r="XEH281" s="2"/>
      <c r="XEI281" s="2"/>
      <c r="XEJ281" s="2"/>
      <c r="XEK281" s="2"/>
      <c r="XEL281" s="2"/>
      <c r="XEM281" s="2"/>
      <c r="XEN281" s="2"/>
      <c r="XEO281" s="2"/>
      <c r="XEP281" s="2"/>
      <c r="XEQ281" s="2"/>
      <c r="XER281" s="2"/>
      <c r="XES281" s="2"/>
      <c r="XET281" s="2"/>
    </row>
    <row r="282" s="1" customFormat="1" spans="2:16374">
      <c r="B282" s="2"/>
      <c r="C282" s="2"/>
      <c r="D282" s="2"/>
      <c r="E282" s="2"/>
      <c r="XCZ282" s="2"/>
      <c r="XDA282" s="2"/>
      <c r="XDB282" s="2"/>
      <c r="XDC282" s="2"/>
      <c r="XDD282" s="2"/>
      <c r="XDE282" s="2"/>
      <c r="XDF282" s="2"/>
      <c r="XDG282" s="2"/>
      <c r="XDH282" s="2"/>
      <c r="XDI282" s="2"/>
      <c r="XDJ282" s="2"/>
      <c r="XDK282" s="2"/>
      <c r="XDL282" s="2"/>
      <c r="XDM282" s="2"/>
      <c r="XDN282" s="2"/>
      <c r="XDO282" s="2"/>
      <c r="XDP282" s="2"/>
      <c r="XDQ282" s="2"/>
      <c r="XDR282" s="2"/>
      <c r="XDS282" s="2"/>
      <c r="XDT282" s="2"/>
      <c r="XDU282" s="2"/>
      <c r="XDV282" s="2"/>
      <c r="XDW282" s="2"/>
      <c r="XDX282" s="2"/>
      <c r="XDY282" s="2"/>
      <c r="XDZ282" s="2"/>
      <c r="XEA282" s="2"/>
      <c r="XEB282" s="2"/>
      <c r="XEC282" s="2"/>
      <c r="XED282" s="2"/>
      <c r="XEE282" s="2"/>
      <c r="XEF282" s="2"/>
      <c r="XEG282" s="2"/>
      <c r="XEH282" s="2"/>
      <c r="XEI282" s="2"/>
      <c r="XEJ282" s="2"/>
      <c r="XEK282" s="2"/>
      <c r="XEL282" s="2"/>
      <c r="XEM282" s="2"/>
      <c r="XEN282" s="2"/>
      <c r="XEO282" s="2"/>
      <c r="XEP282" s="2"/>
      <c r="XEQ282" s="2"/>
      <c r="XER282" s="2"/>
      <c r="XES282" s="2"/>
      <c r="XET282" s="2"/>
    </row>
    <row r="283" s="1" customFormat="1" spans="2:16374">
      <c r="B283" s="2"/>
      <c r="C283" s="2"/>
      <c r="D283" s="2"/>
      <c r="E283" s="2"/>
      <c r="XCZ283" s="2"/>
      <c r="XDA283" s="2"/>
      <c r="XDB283" s="2"/>
      <c r="XDC283" s="2"/>
      <c r="XDD283" s="2"/>
      <c r="XDE283" s="2"/>
      <c r="XDF283" s="2"/>
      <c r="XDG283" s="2"/>
      <c r="XDH283" s="2"/>
      <c r="XDI283" s="2"/>
      <c r="XDJ283" s="2"/>
      <c r="XDK283" s="2"/>
      <c r="XDL283" s="2"/>
      <c r="XDM283" s="2"/>
      <c r="XDN283" s="2"/>
      <c r="XDO283" s="2"/>
      <c r="XDP283" s="2"/>
      <c r="XDQ283" s="2"/>
      <c r="XDR283" s="2"/>
      <c r="XDS283" s="2"/>
      <c r="XDT283" s="2"/>
      <c r="XDU283" s="2"/>
      <c r="XDV283" s="2"/>
      <c r="XDW283" s="2"/>
      <c r="XDX283" s="2"/>
      <c r="XDY283" s="2"/>
      <c r="XDZ283" s="2"/>
      <c r="XEA283" s="2"/>
      <c r="XEB283" s="2"/>
      <c r="XEC283" s="2"/>
      <c r="XED283" s="2"/>
      <c r="XEE283" s="2"/>
      <c r="XEF283" s="2"/>
      <c r="XEG283" s="2"/>
      <c r="XEH283" s="2"/>
      <c r="XEI283" s="2"/>
      <c r="XEJ283" s="2"/>
      <c r="XEK283" s="2"/>
      <c r="XEL283" s="2"/>
      <c r="XEM283" s="2"/>
      <c r="XEN283" s="2"/>
      <c r="XEO283" s="2"/>
      <c r="XEP283" s="2"/>
      <c r="XEQ283" s="2"/>
      <c r="XER283" s="2"/>
      <c r="XES283" s="2"/>
      <c r="XET283" s="2"/>
    </row>
    <row r="284" s="1" customFormat="1" spans="2:16374">
      <c r="B284" s="2"/>
      <c r="C284" s="2"/>
      <c r="D284" s="2"/>
      <c r="E284" s="2"/>
      <c r="XCZ284" s="2"/>
      <c r="XDA284" s="2"/>
      <c r="XDB284" s="2"/>
      <c r="XDC284" s="2"/>
      <c r="XDD284" s="2"/>
      <c r="XDE284" s="2"/>
      <c r="XDF284" s="2"/>
      <c r="XDG284" s="2"/>
      <c r="XDH284" s="2"/>
      <c r="XDI284" s="2"/>
      <c r="XDJ284" s="2"/>
      <c r="XDK284" s="2"/>
      <c r="XDL284" s="2"/>
      <c r="XDM284" s="2"/>
      <c r="XDN284" s="2"/>
      <c r="XDO284" s="2"/>
      <c r="XDP284" s="2"/>
      <c r="XDQ284" s="2"/>
      <c r="XDR284" s="2"/>
      <c r="XDS284" s="2"/>
      <c r="XDT284" s="2"/>
      <c r="XDU284" s="2"/>
      <c r="XDV284" s="2"/>
      <c r="XDW284" s="2"/>
      <c r="XDX284" s="2"/>
      <c r="XDY284" s="2"/>
      <c r="XDZ284" s="2"/>
      <c r="XEA284" s="2"/>
      <c r="XEB284" s="2"/>
      <c r="XEC284" s="2"/>
      <c r="XED284" s="2"/>
      <c r="XEE284" s="2"/>
      <c r="XEF284" s="2"/>
      <c r="XEG284" s="2"/>
      <c r="XEH284" s="2"/>
      <c r="XEI284" s="2"/>
      <c r="XEJ284" s="2"/>
      <c r="XEK284" s="2"/>
      <c r="XEL284" s="2"/>
      <c r="XEM284" s="2"/>
      <c r="XEN284" s="2"/>
      <c r="XEO284" s="2"/>
      <c r="XEP284" s="2"/>
      <c r="XEQ284" s="2"/>
      <c r="XER284" s="2"/>
      <c r="XES284" s="2"/>
      <c r="XET284" s="2"/>
    </row>
    <row r="285" s="1" customFormat="1" spans="2:16374">
      <c r="B285" s="2"/>
      <c r="C285" s="2"/>
      <c r="D285" s="2"/>
      <c r="E285" s="2"/>
      <c r="XCZ285" s="2"/>
      <c r="XDA285" s="2"/>
      <c r="XDB285" s="2"/>
      <c r="XDC285" s="2"/>
      <c r="XDD285" s="2"/>
      <c r="XDE285" s="2"/>
      <c r="XDF285" s="2"/>
      <c r="XDG285" s="2"/>
      <c r="XDH285" s="2"/>
      <c r="XDI285" s="2"/>
      <c r="XDJ285" s="2"/>
      <c r="XDK285" s="2"/>
      <c r="XDL285" s="2"/>
      <c r="XDM285" s="2"/>
      <c r="XDN285" s="2"/>
      <c r="XDO285" s="2"/>
      <c r="XDP285" s="2"/>
      <c r="XDQ285" s="2"/>
      <c r="XDR285" s="2"/>
      <c r="XDS285" s="2"/>
      <c r="XDT285" s="2"/>
      <c r="XDU285" s="2"/>
      <c r="XDV285" s="2"/>
      <c r="XDW285" s="2"/>
      <c r="XDX285" s="2"/>
      <c r="XDY285" s="2"/>
      <c r="XDZ285" s="2"/>
      <c r="XEA285" s="2"/>
      <c r="XEB285" s="2"/>
      <c r="XEC285" s="2"/>
      <c r="XED285" s="2"/>
      <c r="XEE285" s="2"/>
      <c r="XEF285" s="2"/>
      <c r="XEG285" s="2"/>
      <c r="XEH285" s="2"/>
      <c r="XEI285" s="2"/>
      <c r="XEJ285" s="2"/>
      <c r="XEK285" s="2"/>
      <c r="XEL285" s="2"/>
      <c r="XEM285" s="2"/>
      <c r="XEN285" s="2"/>
      <c r="XEO285" s="2"/>
      <c r="XEP285" s="2"/>
      <c r="XEQ285" s="2"/>
      <c r="XER285" s="2"/>
      <c r="XES285" s="2"/>
      <c r="XET285" s="2"/>
    </row>
    <row r="286" s="1" customFormat="1" spans="2:16374">
      <c r="B286" s="2"/>
      <c r="C286" s="2"/>
      <c r="D286" s="2"/>
      <c r="E286" s="2"/>
      <c r="XCZ286" s="2"/>
      <c r="XDA286" s="2"/>
      <c r="XDB286" s="2"/>
      <c r="XDC286" s="2"/>
      <c r="XDD286" s="2"/>
      <c r="XDE286" s="2"/>
      <c r="XDF286" s="2"/>
      <c r="XDG286" s="2"/>
      <c r="XDH286" s="2"/>
      <c r="XDI286" s="2"/>
      <c r="XDJ286" s="2"/>
      <c r="XDK286" s="2"/>
      <c r="XDL286" s="2"/>
      <c r="XDM286" s="2"/>
      <c r="XDN286" s="2"/>
      <c r="XDO286" s="2"/>
      <c r="XDP286" s="2"/>
      <c r="XDQ286" s="2"/>
      <c r="XDR286" s="2"/>
      <c r="XDS286" s="2"/>
      <c r="XDT286" s="2"/>
      <c r="XDU286" s="2"/>
      <c r="XDV286" s="2"/>
      <c r="XDW286" s="2"/>
      <c r="XDX286" s="2"/>
      <c r="XDY286" s="2"/>
      <c r="XDZ286" s="2"/>
      <c r="XEA286" s="2"/>
      <c r="XEB286" s="2"/>
      <c r="XEC286" s="2"/>
      <c r="XED286" s="2"/>
      <c r="XEE286" s="2"/>
      <c r="XEF286" s="2"/>
      <c r="XEG286" s="2"/>
      <c r="XEH286" s="2"/>
      <c r="XEI286" s="2"/>
      <c r="XEJ286" s="2"/>
      <c r="XEK286" s="2"/>
      <c r="XEL286" s="2"/>
      <c r="XEM286" s="2"/>
      <c r="XEN286" s="2"/>
      <c r="XEO286" s="2"/>
      <c r="XEP286" s="2"/>
      <c r="XEQ286" s="2"/>
      <c r="XER286" s="2"/>
      <c r="XES286" s="2"/>
      <c r="XET286" s="2"/>
    </row>
  </sheetData>
  <mergeCells count="1">
    <mergeCell ref="A1:E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郭敏</cp:lastModifiedBy>
  <dcterms:created xsi:type="dcterms:W3CDTF">2023-03-10T01:17:09Z</dcterms:created>
  <dcterms:modified xsi:type="dcterms:W3CDTF">2023-03-10T01:45:04Z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97009DDB1F4547B1942D0807837DB061</vt:lpwstr>
  </property>
  <property fmtid="{D5CDD505-2E9C-101B-9397-08002B2CF9AE}" pid="3" name="KSOProductBuildVer">
    <vt:lpwstr>2052-11.1.0.13703</vt:lpwstr>
  </property>
</Properties>
</file>